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ya\Desktop\1\"/>
    </mc:Choice>
  </mc:AlternateContent>
  <bookViews>
    <workbookView xWindow="0" yWindow="0" windowWidth="19200" windowHeight="128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Sheet1!$A$1:$H$111</definedName>
  </definedNames>
  <calcPr calcId="152511"/>
</workbook>
</file>

<file path=xl/calcChain.xml><?xml version="1.0" encoding="utf-8"?>
<calcChain xmlns="http://schemas.openxmlformats.org/spreadsheetml/2006/main">
  <c r="F98" i="1" l="1"/>
  <c r="E98" i="1"/>
  <c r="G98" i="1"/>
  <c r="G97" i="1"/>
  <c r="F97" i="1"/>
  <c r="E97" i="1"/>
  <c r="H97" i="1" s="1"/>
  <c r="G96" i="1"/>
  <c r="F96" i="1"/>
  <c r="E96" i="1"/>
  <c r="H96" i="1" s="1"/>
  <c r="G95" i="1"/>
  <c r="F95" i="1"/>
  <c r="E95" i="1"/>
  <c r="H95" i="1" s="1"/>
  <c r="G94" i="1"/>
  <c r="F94" i="1"/>
  <c r="E94" i="1"/>
  <c r="H94" i="1" s="1"/>
  <c r="G93" i="1"/>
  <c r="F93" i="1"/>
  <c r="E93" i="1"/>
  <c r="H93" i="1" s="1"/>
  <c r="G92" i="1"/>
  <c r="F92" i="1"/>
  <c r="E92" i="1"/>
  <c r="H92" i="1" s="1"/>
  <c r="G91" i="1"/>
  <c r="F91" i="1"/>
  <c r="E91" i="1"/>
  <c r="H91" i="1" s="1"/>
  <c r="G90" i="1"/>
  <c r="F90" i="1"/>
  <c r="E90" i="1"/>
  <c r="H90" i="1" s="1"/>
  <c r="G89" i="1"/>
  <c r="F89" i="1"/>
  <c r="E89" i="1"/>
  <c r="H89" i="1" s="1"/>
  <c r="G88" i="1"/>
  <c r="F88" i="1"/>
  <c r="E88" i="1"/>
  <c r="H88" i="1" s="1"/>
  <c r="G87" i="1"/>
  <c r="F87" i="1"/>
  <c r="E87" i="1"/>
  <c r="H87" i="1" s="1"/>
  <c r="G86" i="1"/>
  <c r="F86" i="1"/>
  <c r="E86" i="1"/>
  <c r="H86" i="1" s="1"/>
  <c r="G85" i="1"/>
  <c r="F85" i="1"/>
  <c r="E85" i="1"/>
  <c r="H85" i="1" s="1"/>
  <c r="G84" i="1"/>
  <c r="F84" i="1"/>
  <c r="E84" i="1"/>
  <c r="H84" i="1" s="1"/>
  <c r="G83" i="1"/>
  <c r="F83" i="1"/>
  <c r="E83" i="1"/>
  <c r="H83" i="1" s="1"/>
  <c r="G82" i="1"/>
  <c r="F82" i="1"/>
  <c r="E82" i="1"/>
  <c r="H82" i="1" s="1"/>
  <c r="G81" i="1"/>
  <c r="F81" i="1"/>
  <c r="E81" i="1"/>
  <c r="H81" i="1" s="1"/>
  <c r="G80" i="1"/>
  <c r="F80" i="1"/>
  <c r="E80" i="1"/>
  <c r="H80" i="1" s="1"/>
  <c r="G79" i="1"/>
  <c r="F79" i="1"/>
  <c r="E79" i="1"/>
  <c r="H79" i="1" s="1"/>
  <c r="G78" i="1"/>
  <c r="F78" i="1"/>
  <c r="E78" i="1"/>
  <c r="H78" i="1" s="1"/>
  <c r="G77" i="1"/>
  <c r="F77" i="1"/>
  <c r="E77" i="1"/>
  <c r="H77" i="1" s="1"/>
  <c r="G76" i="1"/>
  <c r="F76" i="1"/>
  <c r="E76" i="1"/>
  <c r="H76" i="1" s="1"/>
  <c r="G75" i="1"/>
  <c r="F75" i="1"/>
  <c r="E75" i="1"/>
  <c r="H75" i="1" s="1"/>
  <c r="G74" i="1"/>
  <c r="F74" i="1"/>
  <c r="E74" i="1"/>
  <c r="H74" i="1" s="1"/>
  <c r="G73" i="1"/>
  <c r="F73" i="1"/>
  <c r="E73" i="1"/>
  <c r="H73" i="1" s="1"/>
  <c r="G72" i="1"/>
  <c r="F72" i="1"/>
  <c r="E72" i="1"/>
  <c r="H72" i="1" s="1"/>
  <c r="F70" i="1"/>
  <c r="E70" i="1"/>
  <c r="H70" i="1"/>
  <c r="F69" i="1"/>
  <c r="E69" i="1"/>
  <c r="H69" i="1" s="1"/>
  <c r="F68" i="1"/>
  <c r="E68" i="1"/>
  <c r="H68" i="1"/>
  <c r="F67" i="1"/>
  <c r="E67" i="1"/>
  <c r="H67" i="1" s="1"/>
  <c r="F66" i="1"/>
  <c r="E66" i="1"/>
  <c r="H66" i="1"/>
  <c r="F65" i="1"/>
  <c r="E65" i="1"/>
  <c r="H65" i="1" s="1"/>
  <c r="F64" i="1"/>
  <c r="E64" i="1"/>
  <c r="H64" i="1"/>
  <c r="F63" i="1"/>
  <c r="E63" i="1"/>
  <c r="H63" i="1" s="1"/>
  <c r="F62" i="1"/>
  <c r="E62" i="1"/>
  <c r="H62" i="1"/>
  <c r="F61" i="1"/>
  <c r="E61" i="1"/>
  <c r="H61" i="1" s="1"/>
  <c r="G59" i="1"/>
  <c r="F59" i="1"/>
  <c r="E59" i="1"/>
  <c r="H59" i="1" s="1"/>
  <c r="G58" i="1"/>
  <c r="F58" i="1"/>
  <c r="E58" i="1"/>
  <c r="H58" i="1" s="1"/>
  <c r="G57" i="1"/>
  <c r="F57" i="1"/>
  <c r="E57" i="1"/>
  <c r="H57" i="1" s="1"/>
  <c r="G56" i="1"/>
  <c r="F56" i="1"/>
  <c r="E56" i="1"/>
  <c r="H56" i="1" s="1"/>
  <c r="G55" i="1"/>
  <c r="F55" i="1"/>
  <c r="E55" i="1"/>
  <c r="H55" i="1" s="1"/>
  <c r="G54" i="1"/>
  <c r="F54" i="1"/>
  <c r="E54" i="1"/>
  <c r="H54" i="1" s="1"/>
  <c r="G53" i="1"/>
  <c r="F53" i="1"/>
  <c r="E53" i="1"/>
  <c r="H53" i="1" s="1"/>
  <c r="G52" i="1"/>
  <c r="F52" i="1"/>
  <c r="E52" i="1"/>
  <c r="H52" i="1" s="1"/>
  <c r="G51" i="1"/>
  <c r="F51" i="1"/>
  <c r="E51" i="1"/>
  <c r="H51" i="1" s="1"/>
  <c r="G50" i="1"/>
  <c r="F50" i="1"/>
  <c r="E50" i="1"/>
  <c r="H50" i="1" s="1"/>
  <c r="G49" i="1"/>
  <c r="F49" i="1"/>
  <c r="E49" i="1"/>
  <c r="H49" i="1" s="1"/>
  <c r="G48" i="1"/>
  <c r="F48" i="1"/>
  <c r="E48" i="1"/>
  <c r="H48" i="1" s="1"/>
  <c r="G47" i="1"/>
  <c r="F47" i="1"/>
  <c r="E47" i="1"/>
  <c r="H47" i="1" s="1"/>
  <c r="G46" i="1"/>
  <c r="F46" i="1"/>
  <c r="E46" i="1"/>
  <c r="H46" i="1" s="1"/>
  <c r="G45" i="1"/>
  <c r="F45" i="1"/>
  <c r="E45" i="1"/>
  <c r="H45" i="1" s="1"/>
  <c r="G44" i="1"/>
  <c r="F44" i="1"/>
  <c r="E44" i="1"/>
  <c r="H44" i="1" s="1"/>
  <c r="G43" i="1"/>
  <c r="F43" i="1"/>
  <c r="E43" i="1"/>
  <c r="H43" i="1" s="1"/>
  <c r="G42" i="1"/>
  <c r="F42" i="1"/>
  <c r="E42" i="1"/>
  <c r="H42" i="1" s="1"/>
  <c r="G41" i="1"/>
  <c r="F41" i="1"/>
  <c r="E41" i="1"/>
  <c r="H41" i="1" s="1"/>
  <c r="G40" i="1"/>
  <c r="F40" i="1"/>
  <c r="E40" i="1"/>
  <c r="H40" i="1" s="1"/>
  <c r="G39" i="1"/>
  <c r="F39" i="1"/>
  <c r="E39" i="1"/>
  <c r="H39" i="1" s="1"/>
  <c r="G38" i="1"/>
  <c r="F38" i="1"/>
  <c r="E38" i="1"/>
  <c r="H38" i="1" s="1"/>
  <c r="G37" i="1"/>
  <c r="F37" i="1"/>
  <c r="E37" i="1"/>
  <c r="H37" i="1" s="1"/>
  <c r="G36" i="1"/>
  <c r="F36" i="1"/>
  <c r="E36" i="1"/>
  <c r="H36" i="1" s="1"/>
  <c r="G35" i="1"/>
  <c r="F35" i="1"/>
  <c r="E35" i="1"/>
  <c r="H35" i="1" s="1"/>
  <c r="G34" i="1"/>
  <c r="F34" i="1"/>
  <c r="E34" i="1"/>
  <c r="H34" i="1" s="1"/>
  <c r="G33" i="1"/>
  <c r="F33" i="1"/>
  <c r="E33" i="1"/>
  <c r="H33" i="1" s="1"/>
  <c r="G32" i="1"/>
  <c r="F32" i="1"/>
  <c r="E32" i="1"/>
  <c r="H32" i="1" s="1"/>
  <c r="G31" i="1"/>
  <c r="F31" i="1"/>
  <c r="E31" i="1"/>
  <c r="H31" i="1" s="1"/>
  <c r="G30" i="1"/>
  <c r="F30" i="1"/>
  <c r="E30" i="1"/>
  <c r="H30" i="1" s="1"/>
  <c r="G29" i="1"/>
  <c r="F29" i="1"/>
  <c r="E29" i="1"/>
  <c r="H29" i="1" s="1"/>
  <c r="G28" i="1"/>
  <c r="F28" i="1"/>
  <c r="E28" i="1"/>
  <c r="H28" i="1" s="1"/>
  <c r="G27" i="1"/>
  <c r="F27" i="1"/>
  <c r="E27" i="1"/>
  <c r="H27" i="1" s="1"/>
  <c r="G26" i="1"/>
  <c r="F26" i="1"/>
  <c r="E26" i="1"/>
  <c r="H26" i="1" s="1"/>
  <c r="G25" i="1"/>
  <c r="F25" i="1"/>
  <c r="E25" i="1"/>
  <c r="H25" i="1" s="1"/>
  <c r="G24" i="1"/>
  <c r="F24" i="1"/>
  <c r="E24" i="1"/>
  <c r="H24" i="1" s="1"/>
  <c r="G23" i="1"/>
  <c r="F23" i="1"/>
  <c r="E23" i="1"/>
  <c r="H23" i="1" s="1"/>
  <c r="G61" i="1" l="1"/>
  <c r="G62" i="1"/>
  <c r="G63" i="1"/>
  <c r="G64" i="1"/>
  <c r="G65" i="1"/>
  <c r="G66" i="1"/>
  <c r="G67" i="1"/>
  <c r="G68" i="1"/>
  <c r="G69" i="1"/>
  <c r="G70" i="1"/>
  <c r="H98" i="1"/>
  <c r="H99" i="1" s="1"/>
  <c r="G99" i="1" l="1"/>
  <c r="G102" i="1" s="1"/>
  <c r="H100" i="1"/>
  <c r="H102" i="1" s="1"/>
  <c r="G106" i="1" l="1"/>
  <c r="H103" i="1"/>
  <c r="H104" i="1" s="1"/>
  <c r="G103" i="1"/>
  <c r="G104" i="1" s="1"/>
</calcChain>
</file>

<file path=xl/sharedStrings.xml><?xml version="1.0" encoding="utf-8"?>
<sst xmlns="http://schemas.openxmlformats.org/spreadsheetml/2006/main" count="177" uniqueCount="112">
  <si>
    <t>ПРОЕКТ "КРАСИВА БЪЛГАРИЯ" 2017</t>
  </si>
  <si>
    <t>Приложение - КСС оферта</t>
  </si>
  <si>
    <t>Възложител:</t>
  </si>
  <si>
    <t>Участник:</t>
  </si>
  <si>
    <t>КОЛИЧЕСТВЕНО-СТОЙНОСТНА СМЕТКА</t>
  </si>
  <si>
    <t>№</t>
  </si>
  <si>
    <t>ВИД РАБОТА</t>
  </si>
  <si>
    <t>Еди ница мярка</t>
  </si>
  <si>
    <t>Коли чество</t>
  </si>
  <si>
    <t>Единична цена</t>
  </si>
  <si>
    <t xml:space="preserve">Част МАТЕРИАЛИ </t>
  </si>
  <si>
    <t>Обща   стойност  в лева</t>
  </si>
  <si>
    <t>Единична цена на материала</t>
  </si>
  <si>
    <t xml:space="preserve"> Обща стойност на материала</t>
  </si>
  <si>
    <t>7=4x6</t>
  </si>
  <si>
    <t>8=4x5</t>
  </si>
  <si>
    <t>САНИТАРНИ ВЪЗЛИ</t>
  </si>
  <si>
    <t>Непредвидени разходи - 10% от общата стойност:</t>
  </si>
  <si>
    <t>Обща стойност:</t>
  </si>
  <si>
    <t>ДДС:</t>
  </si>
  <si>
    <t>Обща стойност с ДДС:</t>
  </si>
  <si>
    <t>Процент на ст-та на м-лите:</t>
  </si>
  <si>
    <t>УЧАСТНИК:</t>
  </si>
  <si>
    <t>(име, подпис и печат)</t>
  </si>
  <si>
    <t xml:space="preserve">Обект: </t>
  </si>
  <si>
    <t>Ремонт на общи части и тоалетни  в Сградата за доболнична помощ,  гр. Ботевград</t>
  </si>
  <si>
    <t>ОБЩИНА  БОТЕВГРАД</t>
  </si>
  <si>
    <t>Демонтаж на  врати</t>
  </si>
  <si>
    <t>бр</t>
  </si>
  <si>
    <t>Разрушаване на тухлени  преградни  стени</t>
  </si>
  <si>
    <t>м2</t>
  </si>
  <si>
    <t>Направа  на  нови отвори  за  врати  в  тухлени  стени</t>
  </si>
  <si>
    <t>Зидария от  газобетон  с  деб. 15 см.</t>
  </si>
  <si>
    <t>Доставка и  монтаж на алуминиеви  врати  80/210  и 90/210  с  пълнеж от ПДЧ съгласно спецификация</t>
  </si>
  <si>
    <t>Фаянсова  облицовка  по  стени с вис. 2.2 м., вкл. ръбохранители</t>
  </si>
  <si>
    <t>Обръщане  с  фаянс  по  отвори на  врати, прозорци и пиластри, вкл. ръбохранители</t>
  </si>
  <si>
    <t>Направа  на  облицовка с  ГК 12.5мм, директно  лепене, вкл. всички  свързани  с  това  операции</t>
  </si>
  <si>
    <t>Вароциментова  мазилка  по  обрушени  стени  и  тавани</t>
  </si>
  <si>
    <t>Гипсова  шпакловка  по  стени  над  фаянсова  облицовка, вкл. грундиране</t>
  </si>
  <si>
    <t>Боядисване с латекс на варова основа по стени</t>
  </si>
  <si>
    <t xml:space="preserve">Настилка  с  гранитогрес </t>
  </si>
  <si>
    <t>Доставка и монтаж на окачен  таван - касетиран 60/60 тип "Амстронг", водоустоичива  плака</t>
  </si>
  <si>
    <t xml:space="preserve">Направа и монтаж  на  алуминиеви  паравани за санитарни  възли  по  спецификация   </t>
  </si>
  <si>
    <t>Водопровод от ПП тръби ф25, PN10, вкл. фас.части</t>
  </si>
  <si>
    <t>м</t>
  </si>
  <si>
    <t>Водопровод от ПП тръби ф25, PN16, вкл. фас.части</t>
  </si>
  <si>
    <t>Водопровод от ПП тръби ф20, PN10, вкл. фас.части</t>
  </si>
  <si>
    <t>Водопровод от ПП тръби ф20, PN16, вкл. фас.части</t>
  </si>
  <si>
    <t>Водопровод от ПП тръби ф32, PN10, вкл. фас.части</t>
  </si>
  <si>
    <t>Водопровод от ПП тръби ф32, PN16, вкл. фас.части</t>
  </si>
  <si>
    <t>Доставка и монтаж на спирателен  кран ф 32</t>
  </si>
  <si>
    <t>Доставка и монтаж на спирателен  кран  ф 25</t>
  </si>
  <si>
    <t>Доставка и монтаж на спирателен  кран  1/2"  включ. извод  на  метална  резба  1/2"</t>
  </si>
  <si>
    <t>Доставка и монтаж на смесителна батерия за стена - керамична, вкл. универсален комплект за батерия (основа)</t>
  </si>
  <si>
    <t>Доставка и монтаж на  полупорцеланов  умивалник  среден формат - комплект със  сифон</t>
  </si>
  <si>
    <t>Направа на  улей  в  тухлени  стени до  10/10 см., вкл. подмазване</t>
  </si>
  <si>
    <t>Направа  на  "куфар"  от  ГК на конструкция  за  ВиК пакети и ОиВ разводки</t>
  </si>
  <si>
    <t>Канализация от PVC тръби ф110,вкл.фасонни части</t>
  </si>
  <si>
    <t>Канализация от PVC тръби ф50, вкл. фасонни части</t>
  </si>
  <si>
    <t>Доставка и монтаж на подов сифон - месинг ф50</t>
  </si>
  <si>
    <t>Направа на улей в монолитна мозайка до 5/5 см., вкл. подмазване</t>
  </si>
  <si>
    <t>Доставка и монтаж на моноблок, комплект с  оборудване и  мека връзка</t>
  </si>
  <si>
    <t>Доставка и монтаж на  оборудване за инвалидна тоалетна - подвижна и неподвижна ръкохватка комплект</t>
  </si>
  <si>
    <t>Направа на  лампени  излази  в  окачен  таван с дълж. до 6 м.</t>
  </si>
  <si>
    <t>Доставка и монтаж на осветително тяло за вграждане - LED панел 18W, 1500Lm, min. 4000 K, IP 45</t>
  </si>
  <si>
    <t>Изнасяне в чували, натоварване  и  извозване на  строителни  отпадъци</t>
  </si>
  <si>
    <t>т</t>
  </si>
  <si>
    <t>Изнасяне, натоварване и извозване на врати и витринажи</t>
  </si>
  <si>
    <t xml:space="preserve">ОБЩИ ЧАСТИ </t>
  </si>
  <si>
    <t>Демонтаж  на  вътрешни  преградни  витринажи</t>
  </si>
  <si>
    <t xml:space="preserve">Доставка и  монтаж на алуминиеви  витринажи  с  вградени   врати по спецификация </t>
  </si>
  <si>
    <t>Доставка и  монтаж на алуминиеви   врати по спецификация</t>
  </si>
  <si>
    <t xml:space="preserve">Боядисване  с  латекс  на  варова  основа  </t>
  </si>
  <si>
    <t>Боядисване  на  цокъл  с  блажна боя  - коридори</t>
  </si>
  <si>
    <t>Изкърване  с  гипсова  шпакловка - подготовка за  боядисване  по стени и тавани</t>
  </si>
  <si>
    <t>Изравнителна  замазка  циментова  замазка,  вкл. грундиране</t>
  </si>
  <si>
    <t>Доставка и  монтаж на стенен писоар с  цялостна окомплектовка</t>
  </si>
  <si>
    <t>Доставка и монтаж на  осветително тяло за  открит  монтаж 60/60 см. - LED   40 W, 1500 Lm, min. 4000 K</t>
  </si>
  <si>
    <t xml:space="preserve">Блажно  боядисване  по  шпервани врати, вкл. китосване  и  подготовка  за  боя </t>
  </si>
  <si>
    <t>ОТОПЛЕНИЕ</t>
  </si>
  <si>
    <t>Доставка и монтаж на Стенен газов кондензационен котел  с :
- номинална отоплителна мощност 65,5kW при температурен режим 80 / 60°С. 
- минимална отоплителна мощност 9,1kW при температурен режим 80 / 60°С. 
- номинална отоплителна мощност 68,5kW при температурен режим 50 / 30°С.  
- минимална отоплителна мощност 10,3kW при температурен режим 50 / 30°С. 
-  алуминиев топлообменник, модулираща циркулационна помпа и предпазен вентил, пресостат за липса на вода, терморегулатор и термозащита, вкл. табло управление, модулиращ вентилатор за внъншен въздух за горене и газов вентил, с предварително смесване на гориво - въздушната смес, затворена горивна камера, модулираща газова горелка 
- Neл. 290W / 220V.   Ел. захранване, табло  и  фунционални проби</t>
  </si>
  <si>
    <t>бр.</t>
  </si>
  <si>
    <t xml:space="preserve">Доставка и монтаж на коаксиален кoмин Ø80 / ∅125 - 1 м.л изхвърляне димни газове/засмукване външен въздух в комплект с коляно 90о - 1 бр. </t>
  </si>
  <si>
    <t>Доставка и монтаж на Спирателен кран с холендър за газ 3/4", Pраб.max.=100mbar</t>
  </si>
  <si>
    <t>Доставка и монтаж на Филтър стабилизатор 7,1Nm³/h, 100mbar / 20mbar.</t>
  </si>
  <si>
    <t>Доставка и монтаж на  Гъвкава връзка за газ 3/4", L=500mm</t>
  </si>
  <si>
    <t>Манометър 0-500mbar с бутон вентил 1/2".</t>
  </si>
  <si>
    <t>Доставка и монтаж на стоманена тръба (обсадна) St. DN 60</t>
  </si>
  <si>
    <t>м.л</t>
  </si>
  <si>
    <t>Доставка и монтаж на Магнет вентил НО 3/4" 7,1Nm³/h, Pраб.max.=100mbar</t>
  </si>
  <si>
    <t>Доставка и монтаж на Пилотно запалване 1/2".</t>
  </si>
  <si>
    <t>Доставка и монтаж на стоманена тръба 3/4" вкл. фасонни елементи (колена)</t>
  </si>
  <si>
    <t xml:space="preserve">Доставка и монтаж на метални шкафове 300х300х500mm за ГТ </t>
  </si>
  <si>
    <t>Метални конструкции за укрепване на съоръжения и тръби</t>
  </si>
  <si>
    <t>кг.</t>
  </si>
  <si>
    <t>Пробиване на отвори до Ф100 в тухлен зид до 25cm</t>
  </si>
  <si>
    <t xml:space="preserve">Замазване на отвори до Ф100 в тухлен зид </t>
  </si>
  <si>
    <t>Доставка и монтаж на Осов вентилатор, взивозащитен с дебит 200m³/h, за монтаж на прозорец.</t>
  </si>
  <si>
    <t xml:space="preserve">Доставка и монтаж на газцентрала с вграден датчик за метан </t>
  </si>
  <si>
    <t>Доставка и монтаж на вентилаторен конвектор за открит таванен монтаж , в компл. със стенно термостатно управление, вкл. окабеляване и консумативи Qoт.=5500W топлоносител вода с параметри 50оС / 30оС.  Спирателна арматура  и  двупътен вентил с ел. задвижка.  Ел. захранване и фунционална проба</t>
  </si>
  <si>
    <t>Доставка и монтаж на вентилаторен конвектор за открит таванен монтаж , в компл. със стенно термостатно управление, вкл. окабеляване и консумативи Qoт.=8500W топлоносител вода с параметри 50оС / 30оС.   Спирателна арматура  и  двупътен вентил с ел. задвижка.  Ел. захранване и фунционална проба</t>
  </si>
  <si>
    <t>Доставка и монтаж на Стоманен двупанелен радиатор тип ПК.22 - 400x2000,  вкл. тапи, щепсел, ръчен обезвъздушител</t>
  </si>
  <si>
    <t>Доставка и монтаж на Стоманен  двупанелен радиатор тип ПК.22 600x1200,  вкл. тапи, щепсел, ръчен обезвъздушител</t>
  </si>
  <si>
    <t>Доставка и монтаж на Стоманен двупанелен радиатор тип ПК.22  600x1400,  вкл. тапи, щепсел, ръчен обезвъздушител</t>
  </si>
  <si>
    <t>Доставка и монтаж на Обикновен радиаторен вентил 1/2" прав</t>
  </si>
  <si>
    <t>Доставка и монтаж на Конзоли за укрепване на панелен радиатор на стена</t>
  </si>
  <si>
    <t>компл.</t>
  </si>
  <si>
    <t>Доставка и монтаж на Тръби от термоустойчив полипропилен, вкл. фасонни елементи  - до Ф50</t>
  </si>
  <si>
    <t>м.л.</t>
  </si>
  <si>
    <t>Доставка и монтаж на тръбна топлоизолация от микропореста гума с дебелина 9mm за тръба до Ф50</t>
  </si>
  <si>
    <t>Доставка и монтаж на метална скара с ширина до 450mm (за укрепване на разпределителна тръбна мрежа), вкл. шпилки, болтове, гайки, дюбели и консумативи</t>
  </si>
  <si>
    <t>Доставка и монтаж на скоби за укрепване на тръбна мрежа - щрангове до Ф50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</si>
</sst>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b/>
      <i/>
      <sz val="10"/>
      <color indexed="23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color indexed="2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Narrow"/>
      <family val="2"/>
      <charset val="204"/>
    </font>
    <font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Arial Narrow"/>
      <family val="2"/>
      <charset val="204"/>
    </font>
    <font>
      <sz val="10"/>
      <name val="Times New Roman"/>
      <family val="1"/>
      <charset val="204"/>
    </font>
    <font>
      <sz val="10"/>
      <name val="Arial Narrow"/>
      <family val="2"/>
      <charset val="204"/>
    </font>
    <font>
      <i/>
      <sz val="10"/>
      <color indexed="23"/>
      <name val="Times New Roman"/>
      <family val="1"/>
      <charset val="204"/>
    </font>
    <font>
      <b/>
      <sz val="10"/>
      <name val="Arial Narrow"/>
      <family val="2"/>
      <charset val="204"/>
    </font>
    <font>
      <b/>
      <i/>
      <sz val="11"/>
      <color indexed="23"/>
      <name val="Times New Roman"/>
      <family val="1"/>
      <charset val="204"/>
    </font>
    <font>
      <sz val="10"/>
      <name val="Arial"/>
      <family val="2"/>
      <charset val="204"/>
    </font>
    <font>
      <i/>
      <sz val="11"/>
      <color indexed="2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0" fillId="0" borderId="0"/>
  </cellStyleXfs>
  <cellXfs count="99">
    <xf numFmtId="0" fontId="0" fillId="0" borderId="0" xfId="0"/>
    <xf numFmtId="49" fontId="1" fillId="0" borderId="0" xfId="0" applyNumberFormat="1" applyFont="1" applyFill="1" applyBorder="1" applyAlignment="1">
      <alignment vertical="center"/>
    </xf>
    <xf numFmtId="49" fontId="2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righ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Alignment="1">
      <alignment vertical="center"/>
    </xf>
    <xf numFmtId="49" fontId="5" fillId="0" borderId="0" xfId="0" applyNumberFormat="1" applyFont="1" applyFill="1" applyAlignment="1">
      <alignment vertical="center" wrapText="1"/>
    </xf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 applyProtection="1">
      <alignment vertical="center" wrapText="1"/>
      <protection locked="0"/>
    </xf>
    <xf numFmtId="49" fontId="5" fillId="0" borderId="0" xfId="0" applyNumberFormat="1" applyFont="1" applyAlignment="1" applyProtection="1">
      <alignment horizontal="right" vertical="center" wrapText="1"/>
      <protection locked="0"/>
    </xf>
    <xf numFmtId="49" fontId="5" fillId="0" borderId="0" xfId="0" applyNumberFormat="1" applyFont="1" applyFill="1" applyAlignment="1">
      <alignment vertical="center"/>
    </xf>
    <xf numFmtId="49" fontId="5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vertical="center"/>
    </xf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 wrapText="1"/>
    </xf>
    <xf numFmtId="0" fontId="11" fillId="0" borderId="1" xfId="0" quotePrefix="1" applyNumberFormat="1" applyFont="1" applyBorder="1" applyAlignment="1">
      <alignment horizontal="left" vertical="center" wrapText="1"/>
    </xf>
    <xf numFmtId="49" fontId="11" fillId="0" borderId="1" xfId="0" quotePrefix="1" applyNumberFormat="1" applyFont="1" applyBorder="1" applyAlignment="1">
      <alignment horizontal="center" vertical="center" wrapText="1"/>
    </xf>
    <xf numFmtId="2" fontId="11" fillId="0" borderId="4" xfId="0" quotePrefix="1" applyNumberFormat="1" applyFont="1" applyBorder="1" applyAlignment="1">
      <alignment horizontal="right" vertical="center" wrapText="1"/>
    </xf>
    <xf numFmtId="2" fontId="11" fillId="0" borderId="1" xfId="0" applyNumberFormat="1" applyFont="1" applyFill="1" applyBorder="1" applyAlignment="1">
      <alignment vertical="center" wrapText="1"/>
    </xf>
    <xf numFmtId="2" fontId="11" fillId="0" borderId="5" xfId="0" applyNumberFormat="1" applyFont="1" applyFill="1" applyBorder="1" applyAlignment="1">
      <alignment vertical="center" wrapText="1"/>
    </xf>
    <xf numFmtId="4" fontId="11" fillId="0" borderId="1" xfId="0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4" xfId="0" quotePrefix="1" applyNumberFormat="1" applyFont="1" applyBorder="1" applyAlignment="1">
      <alignment horizontal="left" vertical="center" wrapText="1"/>
    </xf>
    <xf numFmtId="49" fontId="11" fillId="0" borderId="6" xfId="0" quotePrefix="1" applyNumberFormat="1" applyFont="1" applyBorder="1" applyAlignment="1">
      <alignment horizontal="center" vertical="center" wrapText="1"/>
    </xf>
    <xf numFmtId="2" fontId="11" fillId="0" borderId="6" xfId="0" quotePrefix="1" applyNumberFormat="1" applyFont="1" applyBorder="1" applyAlignment="1">
      <alignment horizontal="right" vertical="center" wrapText="1"/>
    </xf>
    <xf numFmtId="2" fontId="11" fillId="0" borderId="6" xfId="0" applyNumberFormat="1" applyFont="1" applyFill="1" applyBorder="1" applyAlignment="1">
      <alignment vertical="center" wrapText="1"/>
    </xf>
    <xf numFmtId="4" fontId="11" fillId="0" borderId="7" xfId="0" applyNumberFormat="1" applyFont="1" applyFill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4" fontId="11" fillId="0" borderId="7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/>
    </xf>
    <xf numFmtId="2" fontId="6" fillId="0" borderId="0" xfId="0" applyNumberFormat="1" applyFont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justify" vertical="center"/>
    </xf>
    <xf numFmtId="0" fontId="13" fillId="0" borderId="0" xfId="0" applyFont="1" applyFill="1" applyBorder="1" applyAlignment="1">
      <alignment horizontal="right" vertical="center"/>
    </xf>
    <xf numFmtId="4" fontId="11" fillId="0" borderId="1" xfId="0" applyNumberFormat="1" applyFont="1" applyBorder="1" applyAlignment="1">
      <alignment vertical="center"/>
    </xf>
    <xf numFmtId="0" fontId="11" fillId="0" borderId="0" xfId="0" applyFont="1" applyAlignment="1">
      <alignment horizontal="justify" vertical="center"/>
    </xf>
    <xf numFmtId="0" fontId="14" fillId="0" borderId="0" xfId="0" applyFont="1" applyAlignment="1">
      <alignment vertical="center"/>
    </xf>
    <xf numFmtId="2" fontId="11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10" fontId="11" fillId="0" borderId="1" xfId="0" applyNumberFormat="1" applyFont="1" applyBorder="1" applyAlignment="1">
      <alignment vertical="center"/>
    </xf>
    <xf numFmtId="10" fontId="11" fillId="0" borderId="0" xfId="0" applyNumberFormat="1" applyFont="1" applyBorder="1" applyAlignment="1">
      <alignment vertical="center"/>
    </xf>
    <xf numFmtId="0" fontId="15" fillId="0" borderId="0" xfId="0" applyFont="1" applyFill="1" applyAlignment="1">
      <alignment vertical="center"/>
    </xf>
    <xf numFmtId="0" fontId="6" fillId="0" borderId="0" xfId="0" applyFont="1" applyAlignment="1">
      <alignment horizontal="justify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10" fontId="6" fillId="0" borderId="0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NumberFormat="1" applyFont="1" applyFill="1" applyBorder="1" applyAlignment="1" applyProtection="1">
      <alignment vertical="center"/>
    </xf>
    <xf numFmtId="0" fontId="17" fillId="0" borderId="0" xfId="0" applyNumberFormat="1" applyFont="1" applyFill="1" applyBorder="1" applyAlignment="1" applyProtection="1">
      <alignment horizontal="right" vertical="center"/>
    </xf>
    <xf numFmtId="0" fontId="13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6" fillId="0" borderId="0" xfId="0" applyFont="1" applyAlignment="1">
      <alignment horizontal="right" vertical="center"/>
    </xf>
    <xf numFmtId="0" fontId="13" fillId="0" borderId="0" xfId="0" applyNumberFormat="1" applyFont="1" applyFill="1" applyBorder="1" applyAlignment="1" applyProtection="1">
      <alignment horizontal="center" vertical="center"/>
    </xf>
    <xf numFmtId="0" fontId="13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3" fillId="0" borderId="0" xfId="0" applyFont="1" applyFill="1" applyAlignment="1">
      <alignment horizontal="right" vertical="center"/>
    </xf>
    <xf numFmtId="0" fontId="19" fillId="0" borderId="0" xfId="0" applyNumberFormat="1" applyFont="1" applyFill="1" applyBorder="1" applyAlignment="1" applyProtection="1">
      <alignment vertical="center"/>
    </xf>
    <xf numFmtId="0" fontId="11" fillId="0" borderId="0" xfId="1" applyFont="1" applyFill="1" applyBorder="1" applyAlignment="1">
      <alignment vertical="center"/>
    </xf>
    <xf numFmtId="0" fontId="21" fillId="0" borderId="0" xfId="0" applyNumberFormat="1" applyFont="1" applyFill="1" applyBorder="1" applyAlignment="1" applyProtection="1">
      <alignment horizontal="center" vertical="center"/>
    </xf>
    <xf numFmtId="0" fontId="21" fillId="0" borderId="0" xfId="0" applyNumberFormat="1" applyFont="1" applyFill="1" applyBorder="1" applyAlignment="1" applyProtection="1">
      <alignment horizontal="right" vertical="center"/>
    </xf>
    <xf numFmtId="0" fontId="21" fillId="0" borderId="0" xfId="0" applyNumberFormat="1" applyFont="1" applyFill="1" applyBorder="1" applyAlignment="1" applyProtection="1">
      <alignment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2" fontId="16" fillId="0" borderId="0" xfId="0" applyNumberFormat="1" applyFont="1" applyAlignment="1">
      <alignment vertical="center"/>
    </xf>
    <xf numFmtId="3" fontId="1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3" fontId="6" fillId="0" borderId="0" xfId="0" applyNumberFormat="1" applyFont="1" applyAlignment="1">
      <alignment vertical="center"/>
    </xf>
    <xf numFmtId="9" fontId="6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2">
    <cellStyle name="Normal_Sheet1" xfId="1"/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7"/>
  <sheetViews>
    <sheetView tabSelected="1" view="pageBreakPreview" zoomScale="80" zoomScaleNormal="100" zoomScaleSheetLayoutView="80" workbookViewId="0">
      <selection activeCell="E7" sqref="E7"/>
    </sheetView>
  </sheetViews>
  <sheetFormatPr defaultRowHeight="15.75" x14ac:dyDescent="0.25"/>
  <cols>
    <col min="1" max="1" width="3.7109375" style="43" customWidth="1"/>
    <col min="2" max="2" width="45.7109375" style="43" customWidth="1"/>
    <col min="3" max="3" width="4.7109375" style="43" customWidth="1"/>
    <col min="4" max="4" width="8" style="43" customWidth="1"/>
    <col min="5" max="5" width="9.28515625" style="43" customWidth="1"/>
    <col min="6" max="6" width="8.5703125" style="43" customWidth="1"/>
    <col min="7" max="7" width="10" style="43" customWidth="1"/>
    <col min="8" max="8" width="11.42578125" style="43" customWidth="1"/>
    <col min="9" max="16384" width="9.140625" style="43"/>
  </cols>
  <sheetData>
    <row r="1" spans="1:8" s="2" customFormat="1" ht="13.5" x14ac:dyDescent="0.25">
      <c r="A1" s="1" t="s">
        <v>0</v>
      </c>
      <c r="B1" s="1"/>
      <c r="C1" s="1"/>
      <c r="D1" s="1"/>
      <c r="F1" s="3"/>
      <c r="G1" s="3"/>
      <c r="H1" s="4" t="s">
        <v>1</v>
      </c>
    </row>
    <row r="2" spans="1:8" s="9" customFormat="1" x14ac:dyDescent="0.25">
      <c r="A2" s="5"/>
      <c r="B2" s="6"/>
      <c r="C2" s="7"/>
      <c r="D2" s="7"/>
      <c r="E2" s="7"/>
      <c r="F2" s="8"/>
      <c r="G2" s="7"/>
      <c r="H2" s="7"/>
    </row>
    <row r="3" spans="1:8" s="9" customFormat="1" x14ac:dyDescent="0.25">
      <c r="A3" s="5" t="s">
        <v>24</v>
      </c>
      <c r="B3" s="6"/>
      <c r="C3" s="10"/>
      <c r="D3" s="10"/>
      <c r="E3" s="10"/>
      <c r="F3" s="10"/>
      <c r="G3" s="10"/>
      <c r="H3" s="10"/>
    </row>
    <row r="4" spans="1:8" s="9" customFormat="1" x14ac:dyDescent="0.25">
      <c r="A4" s="5"/>
      <c r="B4" s="11" t="s">
        <v>25</v>
      </c>
      <c r="C4" s="10"/>
      <c r="D4" s="10"/>
      <c r="E4" s="10"/>
      <c r="F4" s="10"/>
      <c r="G4" s="10"/>
      <c r="H4" s="10"/>
    </row>
    <row r="5" spans="1:8" s="9" customFormat="1" x14ac:dyDescent="0.25">
      <c r="A5" s="5" t="s">
        <v>2</v>
      </c>
      <c r="B5" s="11"/>
      <c r="C5" s="12"/>
      <c r="D5" s="12"/>
      <c r="E5" s="12"/>
      <c r="F5" s="13"/>
      <c r="G5" s="12"/>
      <c r="H5" s="12"/>
    </row>
    <row r="6" spans="1:8" s="9" customFormat="1" x14ac:dyDescent="0.25">
      <c r="A6" s="6"/>
      <c r="B6" s="11" t="s">
        <v>26</v>
      </c>
      <c r="C6" s="12"/>
      <c r="D6" s="12"/>
      <c r="E6" s="12"/>
      <c r="F6" s="13"/>
      <c r="G6" s="12"/>
      <c r="H6" s="12"/>
    </row>
    <row r="7" spans="1:8" s="9" customFormat="1" x14ac:dyDescent="0.25">
      <c r="A7" s="5" t="s">
        <v>3</v>
      </c>
      <c r="B7" s="6"/>
      <c r="C7" s="12"/>
      <c r="D7" s="12"/>
      <c r="E7" s="12"/>
      <c r="F7" s="13"/>
      <c r="G7" s="12"/>
      <c r="H7" s="12"/>
    </row>
    <row r="8" spans="1:8" s="9" customFormat="1" x14ac:dyDescent="0.25">
      <c r="A8" s="5"/>
      <c r="B8" s="6"/>
      <c r="C8" s="12"/>
      <c r="D8" s="12"/>
      <c r="E8" s="12"/>
      <c r="F8" s="13"/>
      <c r="G8" s="12"/>
      <c r="H8" s="12"/>
    </row>
    <row r="9" spans="1:8" s="9" customFormat="1" x14ac:dyDescent="0.25">
      <c r="A9" s="5"/>
      <c r="B9" s="6"/>
      <c r="C9" s="12"/>
      <c r="D9" s="12"/>
      <c r="E9" s="12"/>
      <c r="F9" s="13"/>
      <c r="G9" s="12"/>
      <c r="H9" s="12"/>
    </row>
    <row r="10" spans="1:8" s="9" customFormat="1" hidden="1" x14ac:dyDescent="0.25">
      <c r="A10" s="5"/>
      <c r="B10" s="6"/>
      <c r="C10" s="12"/>
      <c r="D10" s="12"/>
      <c r="E10" s="12"/>
      <c r="F10" s="13"/>
      <c r="G10" s="12"/>
      <c r="H10" s="12"/>
    </row>
    <row r="11" spans="1:8" s="9" customFormat="1" hidden="1" x14ac:dyDescent="0.25">
      <c r="A11" s="5"/>
      <c r="B11" s="6"/>
      <c r="C11" s="12"/>
      <c r="D11" s="12"/>
      <c r="E11" s="12"/>
      <c r="F11" s="13"/>
      <c r="G11" s="12"/>
      <c r="H11" s="12"/>
    </row>
    <row r="12" spans="1:8" s="9" customFormat="1" hidden="1" x14ac:dyDescent="0.25">
      <c r="A12" s="5"/>
      <c r="B12" s="6"/>
      <c r="C12" s="12"/>
      <c r="D12" s="12"/>
      <c r="E12" s="12"/>
      <c r="F12" s="13"/>
      <c r="G12" s="12"/>
      <c r="H12" s="12"/>
    </row>
    <row r="13" spans="1:8" s="9" customFormat="1" hidden="1" x14ac:dyDescent="0.25">
      <c r="A13" s="5"/>
      <c r="B13" s="6"/>
      <c r="C13" s="12"/>
      <c r="D13" s="12"/>
      <c r="E13" s="12"/>
      <c r="F13" s="13"/>
      <c r="G13" s="12"/>
      <c r="H13" s="12"/>
    </row>
    <row r="14" spans="1:8" s="9" customFormat="1" hidden="1" x14ac:dyDescent="0.25">
      <c r="A14" s="5"/>
      <c r="B14" s="6"/>
      <c r="C14" s="12"/>
      <c r="D14" s="12"/>
      <c r="E14" s="12"/>
      <c r="F14" s="13"/>
      <c r="G14" s="12"/>
      <c r="H14" s="12"/>
    </row>
    <row r="15" spans="1:8" s="9" customFormat="1" x14ac:dyDescent="0.25">
      <c r="A15" s="5"/>
      <c r="B15" s="6"/>
      <c r="C15" s="12"/>
      <c r="D15" s="12"/>
      <c r="E15" s="12"/>
      <c r="F15" s="13"/>
      <c r="G15" s="12"/>
      <c r="H15" s="12"/>
    </row>
    <row r="16" spans="1:8" s="9" customFormat="1" x14ac:dyDescent="0.25">
      <c r="B16" s="14"/>
      <c r="C16" s="15" t="s">
        <v>4</v>
      </c>
      <c r="D16" s="14"/>
      <c r="E16" s="14"/>
      <c r="F16" s="14"/>
      <c r="G16" s="14"/>
      <c r="H16" s="14"/>
    </row>
    <row r="17" spans="1:8" s="9" customFormat="1" x14ac:dyDescent="0.25">
      <c r="B17" s="14"/>
      <c r="C17" s="15"/>
      <c r="D17" s="14"/>
      <c r="E17" s="14"/>
      <c r="F17" s="14"/>
      <c r="G17" s="14"/>
      <c r="H17" s="14"/>
    </row>
    <row r="18" spans="1:8" s="9" customFormat="1" x14ac:dyDescent="0.25">
      <c r="A18" s="16"/>
      <c r="B18" s="17"/>
      <c r="C18" s="18"/>
      <c r="D18" s="18"/>
      <c r="E18" s="18"/>
      <c r="F18" s="18"/>
      <c r="G18" s="18"/>
      <c r="H18" s="18"/>
    </row>
    <row r="19" spans="1:8" s="19" customFormat="1" ht="12.75" x14ac:dyDescent="0.25">
      <c r="A19" s="95" t="s">
        <v>5</v>
      </c>
      <c r="B19" s="95" t="s">
        <v>6</v>
      </c>
      <c r="C19" s="93" t="s">
        <v>7</v>
      </c>
      <c r="D19" s="96" t="s">
        <v>8</v>
      </c>
      <c r="E19" s="93" t="s">
        <v>9</v>
      </c>
      <c r="F19" s="98" t="s">
        <v>10</v>
      </c>
      <c r="G19" s="98"/>
      <c r="H19" s="93" t="s">
        <v>11</v>
      </c>
    </row>
    <row r="20" spans="1:8" s="19" customFormat="1" ht="33.75" x14ac:dyDescent="0.25">
      <c r="A20" s="95"/>
      <c r="B20" s="95"/>
      <c r="C20" s="93"/>
      <c r="D20" s="97"/>
      <c r="E20" s="93"/>
      <c r="F20" s="20" t="s">
        <v>12</v>
      </c>
      <c r="G20" s="20" t="s">
        <v>13</v>
      </c>
      <c r="H20" s="93"/>
    </row>
    <row r="21" spans="1:8" s="19" customFormat="1" ht="12.75" x14ac:dyDescent="0.25">
      <c r="A21" s="21">
        <v>1</v>
      </c>
      <c r="B21" s="21">
        <v>2</v>
      </c>
      <c r="C21" s="21">
        <v>3</v>
      </c>
      <c r="D21" s="21">
        <v>4</v>
      </c>
      <c r="E21" s="21">
        <v>5</v>
      </c>
      <c r="F21" s="21">
        <v>6</v>
      </c>
      <c r="G21" s="21" t="s">
        <v>14</v>
      </c>
      <c r="H21" s="21" t="s">
        <v>15</v>
      </c>
    </row>
    <row r="22" spans="1:8" s="19" customFormat="1" ht="16.5" customHeight="1" x14ac:dyDescent="0.25">
      <c r="A22" s="22"/>
      <c r="B22" s="92" t="s">
        <v>16</v>
      </c>
      <c r="C22" s="22"/>
      <c r="D22" s="24"/>
      <c r="E22" s="22"/>
      <c r="F22" s="22"/>
      <c r="G22" s="22"/>
      <c r="H22" s="22"/>
    </row>
    <row r="23" spans="1:8" s="32" customFormat="1" ht="17.25" customHeight="1" x14ac:dyDescent="0.25">
      <c r="A23" s="25">
        <v>1</v>
      </c>
      <c r="B23" s="26" t="s">
        <v>27</v>
      </c>
      <c r="C23" s="27" t="s">
        <v>28</v>
      </c>
      <c r="D23" s="28">
        <v>66</v>
      </c>
      <c r="E23" s="29">
        <f t="shared" ref="E23:F38" si="0">+ROUNDUP(0,2)</f>
        <v>0</v>
      </c>
      <c r="F23" s="30">
        <f t="shared" si="0"/>
        <v>0</v>
      </c>
      <c r="G23" s="31">
        <f t="shared" ref="G23:G86" si="1">ROUND(D23*F23,2)</f>
        <v>0</v>
      </c>
      <c r="H23" s="31">
        <f t="shared" ref="H23:H86" si="2">ROUND(D23*E23,2)</f>
        <v>0</v>
      </c>
    </row>
    <row r="24" spans="1:8" s="32" customFormat="1" ht="17.25" customHeight="1" x14ac:dyDescent="0.25">
      <c r="A24" s="25">
        <v>2</v>
      </c>
      <c r="B24" s="26" t="s">
        <v>29</v>
      </c>
      <c r="C24" s="27" t="s">
        <v>30</v>
      </c>
      <c r="D24" s="28">
        <v>125.7</v>
      </c>
      <c r="E24" s="29">
        <f t="shared" si="0"/>
        <v>0</v>
      </c>
      <c r="F24" s="30">
        <f t="shared" si="0"/>
        <v>0</v>
      </c>
      <c r="G24" s="31">
        <f t="shared" si="1"/>
        <v>0</v>
      </c>
      <c r="H24" s="31">
        <f t="shared" si="2"/>
        <v>0</v>
      </c>
    </row>
    <row r="25" spans="1:8" s="32" customFormat="1" ht="17.25" customHeight="1" x14ac:dyDescent="0.25">
      <c r="A25" s="25">
        <v>3</v>
      </c>
      <c r="B25" s="26" t="s">
        <v>31</v>
      </c>
      <c r="C25" s="27" t="s">
        <v>30</v>
      </c>
      <c r="D25" s="28">
        <v>3.6</v>
      </c>
      <c r="E25" s="29">
        <f t="shared" si="0"/>
        <v>0</v>
      </c>
      <c r="F25" s="30">
        <f t="shared" si="0"/>
        <v>0</v>
      </c>
      <c r="G25" s="31">
        <f t="shared" si="1"/>
        <v>0</v>
      </c>
      <c r="H25" s="31">
        <f t="shared" si="2"/>
        <v>0</v>
      </c>
    </row>
    <row r="26" spans="1:8" s="32" customFormat="1" ht="17.25" customHeight="1" x14ac:dyDescent="0.25">
      <c r="A26" s="25">
        <v>4</v>
      </c>
      <c r="B26" s="26" t="s">
        <v>32</v>
      </c>
      <c r="C26" s="27" t="s">
        <v>30</v>
      </c>
      <c r="D26" s="28">
        <v>32.99</v>
      </c>
      <c r="E26" s="29">
        <f t="shared" si="0"/>
        <v>0</v>
      </c>
      <c r="F26" s="30">
        <f t="shared" si="0"/>
        <v>0</v>
      </c>
      <c r="G26" s="31">
        <f t="shared" si="1"/>
        <v>0</v>
      </c>
      <c r="H26" s="31">
        <f t="shared" si="2"/>
        <v>0</v>
      </c>
    </row>
    <row r="27" spans="1:8" s="32" customFormat="1" ht="32.25" customHeight="1" x14ac:dyDescent="0.25">
      <c r="A27" s="25">
        <v>5</v>
      </c>
      <c r="B27" s="26" t="s">
        <v>33</v>
      </c>
      <c r="C27" s="27" t="s">
        <v>30</v>
      </c>
      <c r="D27" s="28">
        <v>52.92</v>
      </c>
      <c r="E27" s="29">
        <f t="shared" si="0"/>
        <v>0</v>
      </c>
      <c r="F27" s="30">
        <f t="shared" si="0"/>
        <v>0</v>
      </c>
      <c r="G27" s="31">
        <f t="shared" si="1"/>
        <v>0</v>
      </c>
      <c r="H27" s="31">
        <f t="shared" si="2"/>
        <v>0</v>
      </c>
    </row>
    <row r="28" spans="1:8" s="32" customFormat="1" ht="32.25" customHeight="1" x14ac:dyDescent="0.25">
      <c r="A28" s="25">
        <v>6</v>
      </c>
      <c r="B28" s="26" t="s">
        <v>34</v>
      </c>
      <c r="C28" s="27" t="s">
        <v>30</v>
      </c>
      <c r="D28" s="28">
        <v>1016.78</v>
      </c>
      <c r="E28" s="29">
        <f t="shared" si="0"/>
        <v>0</v>
      </c>
      <c r="F28" s="30">
        <f t="shared" si="0"/>
        <v>0</v>
      </c>
      <c r="G28" s="31">
        <f t="shared" si="1"/>
        <v>0</v>
      </c>
      <c r="H28" s="31">
        <f t="shared" si="2"/>
        <v>0</v>
      </c>
    </row>
    <row r="29" spans="1:8" s="32" customFormat="1" ht="32.25" customHeight="1" x14ac:dyDescent="0.25">
      <c r="A29" s="25">
        <v>7</v>
      </c>
      <c r="B29" s="26" t="s">
        <v>35</v>
      </c>
      <c r="C29" s="27" t="s">
        <v>30</v>
      </c>
      <c r="D29" s="28">
        <v>96.22</v>
      </c>
      <c r="E29" s="29">
        <f t="shared" si="0"/>
        <v>0</v>
      </c>
      <c r="F29" s="30">
        <f t="shared" si="0"/>
        <v>0</v>
      </c>
      <c r="G29" s="31">
        <f t="shared" si="1"/>
        <v>0</v>
      </c>
      <c r="H29" s="31">
        <f t="shared" si="2"/>
        <v>0</v>
      </c>
    </row>
    <row r="30" spans="1:8" s="32" customFormat="1" ht="32.25" customHeight="1" x14ac:dyDescent="0.25">
      <c r="A30" s="25">
        <v>8</v>
      </c>
      <c r="B30" s="26" t="s">
        <v>36</v>
      </c>
      <c r="C30" s="27" t="s">
        <v>30</v>
      </c>
      <c r="D30" s="28">
        <v>368.03</v>
      </c>
      <c r="E30" s="29">
        <f t="shared" si="0"/>
        <v>0</v>
      </c>
      <c r="F30" s="30">
        <f t="shared" si="0"/>
        <v>0</v>
      </c>
      <c r="G30" s="31">
        <f t="shared" si="1"/>
        <v>0</v>
      </c>
      <c r="H30" s="31">
        <f t="shared" si="2"/>
        <v>0</v>
      </c>
    </row>
    <row r="31" spans="1:8" s="32" customFormat="1" ht="32.25" customHeight="1" x14ac:dyDescent="0.25">
      <c r="A31" s="25">
        <v>9</v>
      </c>
      <c r="B31" s="26" t="s">
        <v>37</v>
      </c>
      <c r="C31" s="27" t="s">
        <v>30</v>
      </c>
      <c r="D31" s="28">
        <v>132</v>
      </c>
      <c r="E31" s="29">
        <f t="shared" si="0"/>
        <v>0</v>
      </c>
      <c r="F31" s="30">
        <f t="shared" si="0"/>
        <v>0</v>
      </c>
      <c r="G31" s="31">
        <f t="shared" si="1"/>
        <v>0</v>
      </c>
      <c r="H31" s="31">
        <f t="shared" si="2"/>
        <v>0</v>
      </c>
    </row>
    <row r="32" spans="1:8" s="32" customFormat="1" ht="32.25" customHeight="1" x14ac:dyDescent="0.25">
      <c r="A32" s="25">
        <v>10</v>
      </c>
      <c r="B32" s="26" t="s">
        <v>38</v>
      </c>
      <c r="C32" s="27" t="s">
        <v>30</v>
      </c>
      <c r="D32" s="28">
        <v>325.97000000000003</v>
      </c>
      <c r="E32" s="29">
        <f t="shared" si="0"/>
        <v>0</v>
      </c>
      <c r="F32" s="30">
        <f t="shared" si="0"/>
        <v>0</v>
      </c>
      <c r="G32" s="31">
        <f t="shared" si="1"/>
        <v>0</v>
      </c>
      <c r="H32" s="31">
        <f t="shared" si="2"/>
        <v>0</v>
      </c>
    </row>
    <row r="33" spans="1:8" s="32" customFormat="1" ht="17.25" customHeight="1" x14ac:dyDescent="0.25">
      <c r="A33" s="25">
        <v>11</v>
      </c>
      <c r="B33" s="26" t="s">
        <v>39</v>
      </c>
      <c r="C33" s="27" t="s">
        <v>30</v>
      </c>
      <c r="D33" s="28">
        <v>325.97000000000003</v>
      </c>
      <c r="E33" s="29">
        <f t="shared" si="0"/>
        <v>0</v>
      </c>
      <c r="F33" s="30">
        <f t="shared" si="0"/>
        <v>0</v>
      </c>
      <c r="G33" s="31">
        <f t="shared" si="1"/>
        <v>0</v>
      </c>
      <c r="H33" s="31">
        <f t="shared" si="2"/>
        <v>0</v>
      </c>
    </row>
    <row r="34" spans="1:8" s="32" customFormat="1" ht="17.25" customHeight="1" x14ac:dyDescent="0.25">
      <c r="A34" s="25">
        <v>12</v>
      </c>
      <c r="B34" s="26" t="s">
        <v>40</v>
      </c>
      <c r="C34" s="27" t="s">
        <v>30</v>
      </c>
      <c r="D34" s="28">
        <v>311.08999999999997</v>
      </c>
      <c r="E34" s="29">
        <f t="shared" si="0"/>
        <v>0</v>
      </c>
      <c r="F34" s="30">
        <f t="shared" si="0"/>
        <v>0</v>
      </c>
      <c r="G34" s="31">
        <f t="shared" si="1"/>
        <v>0</v>
      </c>
      <c r="H34" s="31">
        <f t="shared" si="2"/>
        <v>0</v>
      </c>
    </row>
    <row r="35" spans="1:8" s="32" customFormat="1" ht="32.25" customHeight="1" x14ac:dyDescent="0.25">
      <c r="A35" s="25">
        <v>13</v>
      </c>
      <c r="B35" s="26" t="s">
        <v>41</v>
      </c>
      <c r="C35" s="27" t="s">
        <v>30</v>
      </c>
      <c r="D35" s="28">
        <v>311.08999999999997</v>
      </c>
      <c r="E35" s="29">
        <f t="shared" si="0"/>
        <v>0</v>
      </c>
      <c r="F35" s="30">
        <f t="shared" si="0"/>
        <v>0</v>
      </c>
      <c r="G35" s="31">
        <f t="shared" si="1"/>
        <v>0</v>
      </c>
      <c r="H35" s="31">
        <f t="shared" si="2"/>
        <v>0</v>
      </c>
    </row>
    <row r="36" spans="1:8" s="32" customFormat="1" ht="32.25" customHeight="1" x14ac:dyDescent="0.25">
      <c r="A36" s="25">
        <v>14</v>
      </c>
      <c r="B36" s="26" t="s">
        <v>42</v>
      </c>
      <c r="C36" s="27" t="s">
        <v>30</v>
      </c>
      <c r="D36" s="28">
        <v>92.58</v>
      </c>
      <c r="E36" s="29">
        <f t="shared" si="0"/>
        <v>0</v>
      </c>
      <c r="F36" s="30">
        <f t="shared" si="0"/>
        <v>0</v>
      </c>
      <c r="G36" s="31">
        <f t="shared" si="1"/>
        <v>0</v>
      </c>
      <c r="H36" s="31">
        <f t="shared" si="2"/>
        <v>0</v>
      </c>
    </row>
    <row r="37" spans="1:8" s="32" customFormat="1" ht="17.25" customHeight="1" x14ac:dyDescent="0.25">
      <c r="A37" s="25">
        <v>15</v>
      </c>
      <c r="B37" s="26" t="s">
        <v>43</v>
      </c>
      <c r="C37" s="27" t="s">
        <v>44</v>
      </c>
      <c r="D37" s="28">
        <v>55</v>
      </c>
      <c r="E37" s="29">
        <f t="shared" si="0"/>
        <v>0</v>
      </c>
      <c r="F37" s="30">
        <f t="shared" si="0"/>
        <v>0</v>
      </c>
      <c r="G37" s="31">
        <f t="shared" si="1"/>
        <v>0</v>
      </c>
      <c r="H37" s="31">
        <f t="shared" si="2"/>
        <v>0</v>
      </c>
    </row>
    <row r="38" spans="1:8" s="32" customFormat="1" ht="17.25" customHeight="1" x14ac:dyDescent="0.25">
      <c r="A38" s="25">
        <v>16</v>
      </c>
      <c r="B38" s="26" t="s">
        <v>45</v>
      </c>
      <c r="C38" s="27" t="s">
        <v>44</v>
      </c>
      <c r="D38" s="28">
        <v>41</v>
      </c>
      <c r="E38" s="29">
        <f t="shared" si="0"/>
        <v>0</v>
      </c>
      <c r="F38" s="30">
        <f t="shared" si="0"/>
        <v>0</v>
      </c>
      <c r="G38" s="31">
        <f t="shared" si="1"/>
        <v>0</v>
      </c>
      <c r="H38" s="31">
        <f t="shared" si="2"/>
        <v>0</v>
      </c>
    </row>
    <row r="39" spans="1:8" s="32" customFormat="1" ht="17.25" customHeight="1" x14ac:dyDescent="0.25">
      <c r="A39" s="25">
        <v>17</v>
      </c>
      <c r="B39" s="26" t="s">
        <v>46</v>
      </c>
      <c r="C39" s="27" t="s">
        <v>44</v>
      </c>
      <c r="D39" s="28">
        <v>108</v>
      </c>
      <c r="E39" s="29">
        <f t="shared" ref="E39:F98" si="3">+ROUNDUP(0,2)</f>
        <v>0</v>
      </c>
      <c r="F39" s="30">
        <f t="shared" si="3"/>
        <v>0</v>
      </c>
      <c r="G39" s="31">
        <f t="shared" si="1"/>
        <v>0</v>
      </c>
      <c r="H39" s="31">
        <f t="shared" si="2"/>
        <v>0</v>
      </c>
    </row>
    <row r="40" spans="1:8" s="32" customFormat="1" ht="17.25" customHeight="1" x14ac:dyDescent="0.25">
      <c r="A40" s="25">
        <v>18</v>
      </c>
      <c r="B40" s="26" t="s">
        <v>47</v>
      </c>
      <c r="C40" s="27" t="s">
        <v>44</v>
      </c>
      <c r="D40" s="28">
        <v>81</v>
      </c>
      <c r="E40" s="29">
        <f t="shared" si="3"/>
        <v>0</v>
      </c>
      <c r="F40" s="30">
        <f t="shared" si="3"/>
        <v>0</v>
      </c>
      <c r="G40" s="31">
        <f t="shared" si="1"/>
        <v>0</v>
      </c>
      <c r="H40" s="31">
        <f t="shared" si="2"/>
        <v>0</v>
      </c>
    </row>
    <row r="41" spans="1:8" s="32" customFormat="1" ht="17.25" customHeight="1" x14ac:dyDescent="0.25">
      <c r="A41" s="25">
        <v>19</v>
      </c>
      <c r="B41" s="26" t="s">
        <v>48</v>
      </c>
      <c r="C41" s="27" t="s">
        <v>44</v>
      </c>
      <c r="D41" s="28">
        <v>22</v>
      </c>
      <c r="E41" s="29">
        <f t="shared" si="3"/>
        <v>0</v>
      </c>
      <c r="F41" s="30">
        <f t="shared" si="3"/>
        <v>0</v>
      </c>
      <c r="G41" s="31">
        <f t="shared" si="1"/>
        <v>0</v>
      </c>
      <c r="H41" s="31">
        <f t="shared" si="2"/>
        <v>0</v>
      </c>
    </row>
    <row r="42" spans="1:8" s="32" customFormat="1" ht="17.25" customHeight="1" x14ac:dyDescent="0.25">
      <c r="A42" s="25">
        <v>20</v>
      </c>
      <c r="B42" s="26" t="s">
        <v>49</v>
      </c>
      <c r="C42" s="27" t="s">
        <v>44</v>
      </c>
      <c r="D42" s="28">
        <v>46</v>
      </c>
      <c r="E42" s="29">
        <f t="shared" si="3"/>
        <v>0</v>
      </c>
      <c r="F42" s="30">
        <f t="shared" si="3"/>
        <v>0</v>
      </c>
      <c r="G42" s="31">
        <f t="shared" si="1"/>
        <v>0</v>
      </c>
      <c r="H42" s="31">
        <f t="shared" si="2"/>
        <v>0</v>
      </c>
    </row>
    <row r="43" spans="1:8" s="32" customFormat="1" ht="15" x14ac:dyDescent="0.25">
      <c r="A43" s="25">
        <v>21</v>
      </c>
      <c r="B43" s="26" t="s">
        <v>50</v>
      </c>
      <c r="C43" s="27" t="s">
        <v>28</v>
      </c>
      <c r="D43" s="28">
        <v>4</v>
      </c>
      <c r="E43" s="29">
        <f t="shared" si="3"/>
        <v>0</v>
      </c>
      <c r="F43" s="30">
        <f t="shared" si="3"/>
        <v>0</v>
      </c>
      <c r="G43" s="31">
        <f t="shared" si="1"/>
        <v>0</v>
      </c>
      <c r="H43" s="31">
        <f t="shared" si="2"/>
        <v>0</v>
      </c>
    </row>
    <row r="44" spans="1:8" s="32" customFormat="1" ht="15" x14ac:dyDescent="0.25">
      <c r="A44" s="25">
        <v>22</v>
      </c>
      <c r="B44" s="26" t="s">
        <v>51</v>
      </c>
      <c r="C44" s="27" t="s">
        <v>28</v>
      </c>
      <c r="D44" s="28">
        <v>14</v>
      </c>
      <c r="E44" s="29">
        <f t="shared" si="3"/>
        <v>0</v>
      </c>
      <c r="F44" s="30">
        <f t="shared" si="3"/>
        <v>0</v>
      </c>
      <c r="G44" s="31">
        <f t="shared" si="1"/>
        <v>0</v>
      </c>
      <c r="H44" s="31">
        <f t="shared" si="2"/>
        <v>0</v>
      </c>
    </row>
    <row r="45" spans="1:8" s="32" customFormat="1" ht="32.25" customHeight="1" x14ac:dyDescent="0.25">
      <c r="A45" s="25">
        <v>23</v>
      </c>
      <c r="B45" s="26" t="s">
        <v>52</v>
      </c>
      <c r="C45" s="27" t="s">
        <v>28</v>
      </c>
      <c r="D45" s="28">
        <v>29</v>
      </c>
      <c r="E45" s="29">
        <f t="shared" si="3"/>
        <v>0</v>
      </c>
      <c r="F45" s="30">
        <f t="shared" si="3"/>
        <v>0</v>
      </c>
      <c r="G45" s="31">
        <f t="shared" si="1"/>
        <v>0</v>
      </c>
      <c r="H45" s="31">
        <f t="shared" si="2"/>
        <v>0</v>
      </c>
    </row>
    <row r="46" spans="1:8" s="32" customFormat="1" ht="32.25" customHeight="1" x14ac:dyDescent="0.25">
      <c r="A46" s="25">
        <v>24</v>
      </c>
      <c r="B46" s="26" t="s">
        <v>53</v>
      </c>
      <c r="C46" s="27" t="s">
        <v>28</v>
      </c>
      <c r="D46" s="28">
        <v>47</v>
      </c>
      <c r="E46" s="29">
        <f t="shared" si="3"/>
        <v>0</v>
      </c>
      <c r="F46" s="30">
        <f t="shared" si="3"/>
        <v>0</v>
      </c>
      <c r="G46" s="31">
        <f t="shared" si="1"/>
        <v>0</v>
      </c>
      <c r="H46" s="31">
        <f t="shared" si="2"/>
        <v>0</v>
      </c>
    </row>
    <row r="47" spans="1:8" s="32" customFormat="1" ht="32.25" customHeight="1" x14ac:dyDescent="0.25">
      <c r="A47" s="25">
        <v>25</v>
      </c>
      <c r="B47" s="26" t="s">
        <v>54</v>
      </c>
      <c r="C47" s="27" t="s">
        <v>28</v>
      </c>
      <c r="D47" s="28">
        <v>47</v>
      </c>
      <c r="E47" s="29">
        <f t="shared" si="3"/>
        <v>0</v>
      </c>
      <c r="F47" s="30">
        <f t="shared" si="3"/>
        <v>0</v>
      </c>
      <c r="G47" s="31">
        <f t="shared" si="1"/>
        <v>0</v>
      </c>
      <c r="H47" s="31">
        <f t="shared" si="2"/>
        <v>0</v>
      </c>
    </row>
    <row r="48" spans="1:8" s="32" customFormat="1" ht="32.25" customHeight="1" x14ac:dyDescent="0.25">
      <c r="A48" s="25">
        <v>26</v>
      </c>
      <c r="B48" s="26" t="s">
        <v>55</v>
      </c>
      <c r="C48" s="27" t="s">
        <v>44</v>
      </c>
      <c r="D48" s="28">
        <v>369</v>
      </c>
      <c r="E48" s="29">
        <f t="shared" si="3"/>
        <v>0</v>
      </c>
      <c r="F48" s="30">
        <f t="shared" si="3"/>
        <v>0</v>
      </c>
      <c r="G48" s="31">
        <f t="shared" si="1"/>
        <v>0</v>
      </c>
      <c r="H48" s="31">
        <f t="shared" si="2"/>
        <v>0</v>
      </c>
    </row>
    <row r="49" spans="1:8" s="32" customFormat="1" ht="32.25" customHeight="1" x14ac:dyDescent="0.25">
      <c r="A49" s="25">
        <v>27</v>
      </c>
      <c r="B49" s="26" t="s">
        <v>56</v>
      </c>
      <c r="C49" s="27" t="s">
        <v>30</v>
      </c>
      <c r="D49" s="28">
        <v>181.89</v>
      </c>
      <c r="E49" s="29">
        <f t="shared" si="3"/>
        <v>0</v>
      </c>
      <c r="F49" s="30">
        <f t="shared" si="3"/>
        <v>0</v>
      </c>
      <c r="G49" s="31">
        <f t="shared" si="1"/>
        <v>0</v>
      </c>
      <c r="H49" s="31">
        <f t="shared" si="2"/>
        <v>0</v>
      </c>
    </row>
    <row r="50" spans="1:8" s="32" customFormat="1" ht="17.25" customHeight="1" x14ac:dyDescent="0.25">
      <c r="A50" s="25">
        <v>28</v>
      </c>
      <c r="B50" s="26" t="s">
        <v>57</v>
      </c>
      <c r="C50" s="27" t="s">
        <v>44</v>
      </c>
      <c r="D50" s="28">
        <v>59.25</v>
      </c>
      <c r="E50" s="29">
        <f t="shared" si="3"/>
        <v>0</v>
      </c>
      <c r="F50" s="30">
        <f t="shared" si="3"/>
        <v>0</v>
      </c>
      <c r="G50" s="31">
        <f t="shared" si="1"/>
        <v>0</v>
      </c>
      <c r="H50" s="31">
        <f t="shared" si="2"/>
        <v>0</v>
      </c>
    </row>
    <row r="51" spans="1:8" s="32" customFormat="1" ht="17.25" customHeight="1" x14ac:dyDescent="0.25">
      <c r="A51" s="25">
        <v>29</v>
      </c>
      <c r="B51" s="26" t="s">
        <v>58</v>
      </c>
      <c r="C51" s="27" t="s">
        <v>44</v>
      </c>
      <c r="D51" s="28">
        <v>139</v>
      </c>
      <c r="E51" s="29">
        <f t="shared" si="3"/>
        <v>0</v>
      </c>
      <c r="F51" s="30">
        <f t="shared" si="3"/>
        <v>0</v>
      </c>
      <c r="G51" s="31">
        <f t="shared" si="1"/>
        <v>0</v>
      </c>
      <c r="H51" s="31">
        <f t="shared" si="2"/>
        <v>0</v>
      </c>
    </row>
    <row r="52" spans="1:8" s="32" customFormat="1" ht="17.25" customHeight="1" x14ac:dyDescent="0.25">
      <c r="A52" s="25">
        <v>30</v>
      </c>
      <c r="B52" s="26" t="s">
        <v>59</v>
      </c>
      <c r="C52" s="27" t="s">
        <v>28</v>
      </c>
      <c r="D52" s="28">
        <v>29</v>
      </c>
      <c r="E52" s="29">
        <f t="shared" si="3"/>
        <v>0</v>
      </c>
      <c r="F52" s="30">
        <f t="shared" si="3"/>
        <v>0</v>
      </c>
      <c r="G52" s="31">
        <f t="shared" si="1"/>
        <v>0</v>
      </c>
      <c r="H52" s="31">
        <f t="shared" si="2"/>
        <v>0</v>
      </c>
    </row>
    <row r="53" spans="1:8" s="32" customFormat="1" ht="32.25" customHeight="1" x14ac:dyDescent="0.25">
      <c r="A53" s="25">
        <v>31</v>
      </c>
      <c r="B53" s="26" t="s">
        <v>60</v>
      </c>
      <c r="C53" s="27" t="s">
        <v>44</v>
      </c>
      <c r="D53" s="28">
        <v>56</v>
      </c>
      <c r="E53" s="29">
        <f t="shared" si="3"/>
        <v>0</v>
      </c>
      <c r="F53" s="30">
        <f t="shared" si="3"/>
        <v>0</v>
      </c>
      <c r="G53" s="31">
        <f t="shared" si="1"/>
        <v>0</v>
      </c>
      <c r="H53" s="31">
        <f t="shared" si="2"/>
        <v>0</v>
      </c>
    </row>
    <row r="54" spans="1:8" s="32" customFormat="1" ht="32.25" customHeight="1" x14ac:dyDescent="0.25">
      <c r="A54" s="25">
        <v>32</v>
      </c>
      <c r="B54" s="26" t="s">
        <v>61</v>
      </c>
      <c r="C54" s="27" t="s">
        <v>28</v>
      </c>
      <c r="D54" s="28">
        <v>29</v>
      </c>
      <c r="E54" s="29">
        <f t="shared" si="3"/>
        <v>0</v>
      </c>
      <c r="F54" s="30">
        <f t="shared" si="3"/>
        <v>0</v>
      </c>
      <c r="G54" s="31">
        <f t="shared" si="1"/>
        <v>0</v>
      </c>
      <c r="H54" s="31">
        <f t="shared" si="2"/>
        <v>0</v>
      </c>
    </row>
    <row r="55" spans="1:8" s="32" customFormat="1" ht="45" x14ac:dyDescent="0.25">
      <c r="A55" s="25">
        <v>33</v>
      </c>
      <c r="B55" s="26" t="s">
        <v>62</v>
      </c>
      <c r="C55" s="27" t="s">
        <v>28</v>
      </c>
      <c r="D55" s="28">
        <v>5</v>
      </c>
      <c r="E55" s="29">
        <f t="shared" si="3"/>
        <v>0</v>
      </c>
      <c r="F55" s="30">
        <f t="shared" si="3"/>
        <v>0</v>
      </c>
      <c r="G55" s="31">
        <f t="shared" si="1"/>
        <v>0</v>
      </c>
      <c r="H55" s="31">
        <f t="shared" si="2"/>
        <v>0</v>
      </c>
    </row>
    <row r="56" spans="1:8" s="32" customFormat="1" ht="32.25" customHeight="1" x14ac:dyDescent="0.25">
      <c r="A56" s="25">
        <v>34</v>
      </c>
      <c r="B56" s="26" t="s">
        <v>63</v>
      </c>
      <c r="C56" s="27" t="s">
        <v>28</v>
      </c>
      <c r="D56" s="28">
        <v>79</v>
      </c>
      <c r="E56" s="29">
        <f t="shared" si="3"/>
        <v>0</v>
      </c>
      <c r="F56" s="30">
        <f t="shared" si="3"/>
        <v>0</v>
      </c>
      <c r="G56" s="31">
        <f t="shared" si="1"/>
        <v>0</v>
      </c>
      <c r="H56" s="31">
        <f t="shared" si="2"/>
        <v>0</v>
      </c>
    </row>
    <row r="57" spans="1:8" s="32" customFormat="1" ht="32.25" customHeight="1" x14ac:dyDescent="0.25">
      <c r="A57" s="25">
        <v>35</v>
      </c>
      <c r="B57" s="26" t="s">
        <v>64</v>
      </c>
      <c r="C57" s="27" t="s">
        <v>28</v>
      </c>
      <c r="D57" s="28">
        <v>79</v>
      </c>
      <c r="E57" s="29">
        <f t="shared" si="3"/>
        <v>0</v>
      </c>
      <c r="F57" s="30">
        <f t="shared" si="3"/>
        <v>0</v>
      </c>
      <c r="G57" s="31">
        <f t="shared" si="1"/>
        <v>0</v>
      </c>
      <c r="H57" s="31">
        <f t="shared" si="2"/>
        <v>0</v>
      </c>
    </row>
    <row r="58" spans="1:8" s="32" customFormat="1" ht="32.25" customHeight="1" x14ac:dyDescent="0.25">
      <c r="A58" s="25">
        <v>36</v>
      </c>
      <c r="B58" s="26" t="s">
        <v>65</v>
      </c>
      <c r="C58" s="27" t="s">
        <v>66</v>
      </c>
      <c r="D58" s="28">
        <v>45.25</v>
      </c>
      <c r="E58" s="29">
        <f t="shared" si="3"/>
        <v>0</v>
      </c>
      <c r="F58" s="30">
        <f t="shared" si="3"/>
        <v>0</v>
      </c>
      <c r="G58" s="31">
        <f t="shared" si="1"/>
        <v>0</v>
      </c>
      <c r="H58" s="31">
        <f t="shared" si="2"/>
        <v>0</v>
      </c>
    </row>
    <row r="59" spans="1:8" s="32" customFormat="1" ht="32.25" customHeight="1" x14ac:dyDescent="0.25">
      <c r="A59" s="25">
        <v>37</v>
      </c>
      <c r="B59" s="26" t="s">
        <v>67</v>
      </c>
      <c r="C59" s="27" t="s">
        <v>30</v>
      </c>
      <c r="D59" s="28">
        <v>249.74</v>
      </c>
      <c r="E59" s="29">
        <f t="shared" si="3"/>
        <v>0</v>
      </c>
      <c r="F59" s="30">
        <f t="shared" si="3"/>
        <v>0</v>
      </c>
      <c r="G59" s="31">
        <f t="shared" si="1"/>
        <v>0</v>
      </c>
      <c r="H59" s="31">
        <f t="shared" si="2"/>
        <v>0</v>
      </c>
    </row>
    <row r="60" spans="1:8" s="19" customFormat="1" ht="12.75" x14ac:dyDescent="0.25">
      <c r="A60" s="22"/>
      <c r="B60" s="23" t="s">
        <v>68</v>
      </c>
      <c r="C60" s="22"/>
      <c r="D60" s="24"/>
      <c r="E60" s="22"/>
      <c r="F60" s="22"/>
      <c r="G60" s="22"/>
      <c r="H60" s="22"/>
    </row>
    <row r="61" spans="1:8" s="32" customFormat="1" ht="17.25" customHeight="1" x14ac:dyDescent="0.25">
      <c r="A61" s="25">
        <v>38</v>
      </c>
      <c r="B61" s="26" t="s">
        <v>69</v>
      </c>
      <c r="C61" s="27" t="s">
        <v>30</v>
      </c>
      <c r="D61" s="28">
        <v>138.86000000000001</v>
      </c>
      <c r="E61" s="29">
        <f t="shared" si="3"/>
        <v>0</v>
      </c>
      <c r="F61" s="30">
        <f t="shared" si="3"/>
        <v>0</v>
      </c>
      <c r="G61" s="31">
        <f t="shared" si="1"/>
        <v>0</v>
      </c>
      <c r="H61" s="31">
        <f t="shared" si="2"/>
        <v>0</v>
      </c>
    </row>
    <row r="62" spans="1:8" s="32" customFormat="1" ht="32.25" customHeight="1" x14ac:dyDescent="0.25">
      <c r="A62" s="25">
        <v>39</v>
      </c>
      <c r="B62" s="26" t="s">
        <v>70</v>
      </c>
      <c r="C62" s="27" t="s">
        <v>30</v>
      </c>
      <c r="D62" s="28">
        <v>131.74</v>
      </c>
      <c r="E62" s="29">
        <f t="shared" si="3"/>
        <v>0</v>
      </c>
      <c r="F62" s="30">
        <f t="shared" si="3"/>
        <v>0</v>
      </c>
      <c r="G62" s="31">
        <f t="shared" si="1"/>
        <v>0</v>
      </c>
      <c r="H62" s="31">
        <f t="shared" si="2"/>
        <v>0</v>
      </c>
    </row>
    <row r="63" spans="1:8" s="32" customFormat="1" ht="32.25" customHeight="1" x14ac:dyDescent="0.25">
      <c r="A63" s="25">
        <v>40</v>
      </c>
      <c r="B63" s="26" t="s">
        <v>71</v>
      </c>
      <c r="C63" s="27" t="s">
        <v>30</v>
      </c>
      <c r="D63" s="28">
        <v>7.12</v>
      </c>
      <c r="E63" s="29">
        <f t="shared" si="3"/>
        <v>0</v>
      </c>
      <c r="F63" s="30">
        <f t="shared" si="3"/>
        <v>0</v>
      </c>
      <c r="G63" s="31">
        <f t="shared" si="1"/>
        <v>0</v>
      </c>
      <c r="H63" s="31">
        <f t="shared" si="2"/>
        <v>0</v>
      </c>
    </row>
    <row r="64" spans="1:8" s="32" customFormat="1" ht="17.25" customHeight="1" x14ac:dyDescent="0.25">
      <c r="A64" s="25">
        <v>41</v>
      </c>
      <c r="B64" s="26" t="s">
        <v>72</v>
      </c>
      <c r="C64" s="27" t="s">
        <v>30</v>
      </c>
      <c r="D64" s="28">
        <v>2949.83</v>
      </c>
      <c r="E64" s="29">
        <f t="shared" si="3"/>
        <v>0</v>
      </c>
      <c r="F64" s="30">
        <f t="shared" si="3"/>
        <v>0</v>
      </c>
      <c r="G64" s="31">
        <f t="shared" si="1"/>
        <v>0</v>
      </c>
      <c r="H64" s="31">
        <f t="shared" si="2"/>
        <v>0</v>
      </c>
    </row>
    <row r="65" spans="1:8" s="32" customFormat="1" ht="17.25" customHeight="1" x14ac:dyDescent="0.25">
      <c r="A65" s="25">
        <v>42</v>
      </c>
      <c r="B65" s="26" t="s">
        <v>73</v>
      </c>
      <c r="C65" s="27" t="s">
        <v>30</v>
      </c>
      <c r="D65" s="28">
        <v>980.17</v>
      </c>
      <c r="E65" s="29">
        <f t="shared" si="3"/>
        <v>0</v>
      </c>
      <c r="F65" s="30">
        <f t="shared" si="3"/>
        <v>0</v>
      </c>
      <c r="G65" s="31">
        <f t="shared" si="1"/>
        <v>0</v>
      </c>
      <c r="H65" s="31">
        <f t="shared" si="2"/>
        <v>0</v>
      </c>
    </row>
    <row r="66" spans="1:8" s="32" customFormat="1" ht="32.25" customHeight="1" x14ac:dyDescent="0.25">
      <c r="A66" s="25">
        <v>43</v>
      </c>
      <c r="B66" s="26" t="s">
        <v>74</v>
      </c>
      <c r="C66" s="27" t="s">
        <v>30</v>
      </c>
      <c r="D66" s="28">
        <v>589.5</v>
      </c>
      <c r="E66" s="29">
        <f t="shared" si="3"/>
        <v>0</v>
      </c>
      <c r="F66" s="30">
        <f t="shared" si="3"/>
        <v>0</v>
      </c>
      <c r="G66" s="31">
        <f t="shared" si="1"/>
        <v>0</v>
      </c>
      <c r="H66" s="31">
        <f t="shared" si="2"/>
        <v>0</v>
      </c>
    </row>
    <row r="67" spans="1:8" s="32" customFormat="1" ht="32.25" customHeight="1" x14ac:dyDescent="0.25">
      <c r="A67" s="25">
        <v>44</v>
      </c>
      <c r="B67" s="26" t="s">
        <v>75</v>
      </c>
      <c r="C67" s="27" t="s">
        <v>30</v>
      </c>
      <c r="D67" s="28">
        <v>5.8</v>
      </c>
      <c r="E67" s="29">
        <f t="shared" si="3"/>
        <v>0</v>
      </c>
      <c r="F67" s="30">
        <f t="shared" si="3"/>
        <v>0</v>
      </c>
      <c r="G67" s="31">
        <f t="shared" si="1"/>
        <v>0</v>
      </c>
      <c r="H67" s="31">
        <f t="shared" si="2"/>
        <v>0</v>
      </c>
    </row>
    <row r="68" spans="1:8" s="32" customFormat="1" ht="17.25" customHeight="1" x14ac:dyDescent="0.25">
      <c r="A68" s="25">
        <v>45</v>
      </c>
      <c r="B68" s="26" t="s">
        <v>76</v>
      </c>
      <c r="C68" s="27" t="s">
        <v>28</v>
      </c>
      <c r="D68" s="28">
        <v>1</v>
      </c>
      <c r="E68" s="29">
        <f t="shared" si="3"/>
        <v>0</v>
      </c>
      <c r="F68" s="30">
        <f t="shared" si="3"/>
        <v>0</v>
      </c>
      <c r="G68" s="31">
        <f t="shared" si="1"/>
        <v>0</v>
      </c>
      <c r="H68" s="31">
        <f t="shared" si="2"/>
        <v>0</v>
      </c>
    </row>
    <row r="69" spans="1:8" s="32" customFormat="1" ht="45" x14ac:dyDescent="0.25">
      <c r="A69" s="25">
        <v>46</v>
      </c>
      <c r="B69" s="26" t="s">
        <v>77</v>
      </c>
      <c r="C69" s="27" t="s">
        <v>28</v>
      </c>
      <c r="D69" s="28">
        <v>8</v>
      </c>
      <c r="E69" s="29">
        <f t="shared" si="3"/>
        <v>0</v>
      </c>
      <c r="F69" s="30">
        <f t="shared" si="3"/>
        <v>0</v>
      </c>
      <c r="G69" s="31">
        <f t="shared" si="1"/>
        <v>0</v>
      </c>
      <c r="H69" s="31">
        <f t="shared" si="2"/>
        <v>0</v>
      </c>
    </row>
    <row r="70" spans="1:8" s="32" customFormat="1" ht="30" x14ac:dyDescent="0.25">
      <c r="A70" s="25">
        <v>47</v>
      </c>
      <c r="B70" s="26" t="s">
        <v>78</v>
      </c>
      <c r="C70" s="27" t="s">
        <v>30</v>
      </c>
      <c r="D70" s="28">
        <v>20</v>
      </c>
      <c r="E70" s="29">
        <f t="shared" si="3"/>
        <v>0</v>
      </c>
      <c r="F70" s="30">
        <f t="shared" si="3"/>
        <v>0</v>
      </c>
      <c r="G70" s="31">
        <f t="shared" si="1"/>
        <v>0</v>
      </c>
      <c r="H70" s="31">
        <f t="shared" si="2"/>
        <v>0</v>
      </c>
    </row>
    <row r="71" spans="1:8" s="19" customFormat="1" ht="12.75" x14ac:dyDescent="0.25">
      <c r="A71" s="22"/>
      <c r="B71" s="23" t="s">
        <v>79</v>
      </c>
      <c r="C71" s="22"/>
      <c r="D71" s="24"/>
      <c r="E71" s="22"/>
      <c r="F71" s="22"/>
      <c r="G71" s="22"/>
      <c r="H71" s="22"/>
    </row>
    <row r="72" spans="1:8" s="32" customFormat="1" ht="297.75" customHeight="1" x14ac:dyDescent="0.25">
      <c r="A72" s="25">
        <v>48</v>
      </c>
      <c r="B72" s="26" t="s">
        <v>80</v>
      </c>
      <c r="C72" s="27" t="s">
        <v>81</v>
      </c>
      <c r="D72" s="28">
        <v>2</v>
      </c>
      <c r="E72" s="29">
        <f t="shared" si="3"/>
        <v>0</v>
      </c>
      <c r="F72" s="30">
        <f t="shared" si="3"/>
        <v>0</v>
      </c>
      <c r="G72" s="31">
        <f t="shared" si="1"/>
        <v>0</v>
      </c>
      <c r="H72" s="31">
        <f t="shared" si="2"/>
        <v>0</v>
      </c>
    </row>
    <row r="73" spans="1:8" s="32" customFormat="1" ht="45.75" customHeight="1" x14ac:dyDescent="0.25">
      <c r="A73" s="25">
        <v>49</v>
      </c>
      <c r="B73" s="26" t="s">
        <v>82</v>
      </c>
      <c r="C73" s="27" t="s">
        <v>81</v>
      </c>
      <c r="D73" s="28">
        <v>2</v>
      </c>
      <c r="E73" s="29">
        <f t="shared" si="3"/>
        <v>0</v>
      </c>
      <c r="F73" s="30">
        <f t="shared" si="3"/>
        <v>0</v>
      </c>
      <c r="G73" s="31">
        <f t="shared" si="1"/>
        <v>0</v>
      </c>
      <c r="H73" s="31">
        <f t="shared" si="2"/>
        <v>0</v>
      </c>
    </row>
    <row r="74" spans="1:8" s="32" customFormat="1" ht="32.25" customHeight="1" x14ac:dyDescent="0.25">
      <c r="A74" s="25">
        <v>50</v>
      </c>
      <c r="B74" s="26" t="s">
        <v>83</v>
      </c>
      <c r="C74" s="27" t="s">
        <v>81</v>
      </c>
      <c r="D74" s="28">
        <v>2</v>
      </c>
      <c r="E74" s="29">
        <f t="shared" si="3"/>
        <v>0</v>
      </c>
      <c r="F74" s="30">
        <f t="shared" si="3"/>
        <v>0</v>
      </c>
      <c r="G74" s="31">
        <f t="shared" si="1"/>
        <v>0</v>
      </c>
      <c r="H74" s="31">
        <f t="shared" si="2"/>
        <v>0</v>
      </c>
    </row>
    <row r="75" spans="1:8" s="32" customFormat="1" ht="32.25" customHeight="1" x14ac:dyDescent="0.25">
      <c r="A75" s="25">
        <v>51</v>
      </c>
      <c r="B75" s="26" t="s">
        <v>84</v>
      </c>
      <c r="C75" s="27" t="s">
        <v>81</v>
      </c>
      <c r="D75" s="28">
        <v>2</v>
      </c>
      <c r="E75" s="29">
        <f t="shared" si="3"/>
        <v>0</v>
      </c>
      <c r="F75" s="30">
        <f t="shared" si="3"/>
        <v>0</v>
      </c>
      <c r="G75" s="31">
        <f t="shared" si="1"/>
        <v>0</v>
      </c>
      <c r="H75" s="31">
        <f t="shared" si="2"/>
        <v>0</v>
      </c>
    </row>
    <row r="76" spans="1:8" s="32" customFormat="1" ht="32.25" customHeight="1" x14ac:dyDescent="0.25">
      <c r="A76" s="25">
        <v>52</v>
      </c>
      <c r="B76" s="26" t="s">
        <v>85</v>
      </c>
      <c r="C76" s="27" t="s">
        <v>81</v>
      </c>
      <c r="D76" s="28">
        <v>2</v>
      </c>
      <c r="E76" s="29">
        <f t="shared" si="3"/>
        <v>0</v>
      </c>
      <c r="F76" s="30">
        <f t="shared" si="3"/>
        <v>0</v>
      </c>
      <c r="G76" s="31">
        <f t="shared" si="1"/>
        <v>0</v>
      </c>
      <c r="H76" s="31">
        <f t="shared" si="2"/>
        <v>0</v>
      </c>
    </row>
    <row r="77" spans="1:8" s="32" customFormat="1" ht="17.25" customHeight="1" x14ac:dyDescent="0.25">
      <c r="A77" s="25">
        <v>53</v>
      </c>
      <c r="B77" s="26" t="s">
        <v>86</v>
      </c>
      <c r="C77" s="27" t="s">
        <v>81</v>
      </c>
      <c r="D77" s="28">
        <v>2</v>
      </c>
      <c r="E77" s="29">
        <f t="shared" si="3"/>
        <v>0</v>
      </c>
      <c r="F77" s="30">
        <f t="shared" si="3"/>
        <v>0</v>
      </c>
      <c r="G77" s="31">
        <f t="shared" si="1"/>
        <v>0</v>
      </c>
      <c r="H77" s="31">
        <f t="shared" si="2"/>
        <v>0</v>
      </c>
    </row>
    <row r="78" spans="1:8" s="32" customFormat="1" ht="32.25" customHeight="1" x14ac:dyDescent="0.25">
      <c r="A78" s="25">
        <v>54</v>
      </c>
      <c r="B78" s="26" t="s">
        <v>87</v>
      </c>
      <c r="C78" s="27" t="s">
        <v>88</v>
      </c>
      <c r="D78" s="28">
        <v>1</v>
      </c>
      <c r="E78" s="29">
        <f t="shared" si="3"/>
        <v>0</v>
      </c>
      <c r="F78" s="30">
        <f t="shared" si="3"/>
        <v>0</v>
      </c>
      <c r="G78" s="31">
        <f t="shared" si="1"/>
        <v>0</v>
      </c>
      <c r="H78" s="31">
        <f t="shared" si="2"/>
        <v>0</v>
      </c>
    </row>
    <row r="79" spans="1:8" s="32" customFormat="1" ht="32.25" customHeight="1" x14ac:dyDescent="0.25">
      <c r="A79" s="25">
        <v>55</v>
      </c>
      <c r="B79" s="26" t="s">
        <v>89</v>
      </c>
      <c r="C79" s="27" t="s">
        <v>81</v>
      </c>
      <c r="D79" s="28">
        <v>2</v>
      </c>
      <c r="E79" s="29">
        <f t="shared" si="3"/>
        <v>0</v>
      </c>
      <c r="F79" s="30">
        <f t="shared" si="3"/>
        <v>0</v>
      </c>
      <c r="G79" s="31">
        <f t="shared" si="1"/>
        <v>0</v>
      </c>
      <c r="H79" s="31">
        <f t="shared" si="2"/>
        <v>0</v>
      </c>
    </row>
    <row r="80" spans="1:8" s="32" customFormat="1" ht="17.25" customHeight="1" x14ac:dyDescent="0.25">
      <c r="A80" s="25">
        <v>56</v>
      </c>
      <c r="B80" s="26" t="s">
        <v>90</v>
      </c>
      <c r="C80" s="27" t="s">
        <v>81</v>
      </c>
      <c r="D80" s="28">
        <v>2</v>
      </c>
      <c r="E80" s="29">
        <f t="shared" si="3"/>
        <v>0</v>
      </c>
      <c r="F80" s="30">
        <f t="shared" si="3"/>
        <v>0</v>
      </c>
      <c r="G80" s="31">
        <f t="shared" si="1"/>
        <v>0</v>
      </c>
      <c r="H80" s="31">
        <f t="shared" si="2"/>
        <v>0</v>
      </c>
    </row>
    <row r="81" spans="1:8" s="32" customFormat="1" ht="32.25" customHeight="1" x14ac:dyDescent="0.25">
      <c r="A81" s="25">
        <v>57</v>
      </c>
      <c r="B81" s="26" t="s">
        <v>91</v>
      </c>
      <c r="C81" s="27" t="s">
        <v>88</v>
      </c>
      <c r="D81" s="28">
        <v>5.4</v>
      </c>
      <c r="E81" s="29">
        <f t="shared" si="3"/>
        <v>0</v>
      </c>
      <c r="F81" s="30">
        <f t="shared" si="3"/>
        <v>0</v>
      </c>
      <c r="G81" s="31">
        <f t="shared" si="1"/>
        <v>0</v>
      </c>
      <c r="H81" s="31">
        <f t="shared" si="2"/>
        <v>0</v>
      </c>
    </row>
    <row r="82" spans="1:8" s="32" customFormat="1" ht="32.25" customHeight="1" x14ac:dyDescent="0.25">
      <c r="A82" s="25">
        <v>58</v>
      </c>
      <c r="B82" s="26" t="s">
        <v>92</v>
      </c>
      <c r="C82" s="27" t="s">
        <v>28</v>
      </c>
      <c r="D82" s="28">
        <v>2</v>
      </c>
      <c r="E82" s="29">
        <f t="shared" si="3"/>
        <v>0</v>
      </c>
      <c r="F82" s="30">
        <f t="shared" si="3"/>
        <v>0</v>
      </c>
      <c r="G82" s="31">
        <f t="shared" si="1"/>
        <v>0</v>
      </c>
      <c r="H82" s="31">
        <f t="shared" si="2"/>
        <v>0</v>
      </c>
    </row>
    <row r="83" spans="1:8" s="32" customFormat="1" ht="32.25" customHeight="1" x14ac:dyDescent="0.25">
      <c r="A83" s="25">
        <v>59</v>
      </c>
      <c r="B83" s="26" t="s">
        <v>93</v>
      </c>
      <c r="C83" s="27" t="s">
        <v>94</v>
      </c>
      <c r="D83" s="28">
        <v>89</v>
      </c>
      <c r="E83" s="29">
        <f t="shared" si="3"/>
        <v>0</v>
      </c>
      <c r="F83" s="30">
        <f t="shared" si="3"/>
        <v>0</v>
      </c>
      <c r="G83" s="31">
        <f t="shared" si="1"/>
        <v>0</v>
      </c>
      <c r="H83" s="31">
        <f t="shared" si="2"/>
        <v>0</v>
      </c>
    </row>
    <row r="84" spans="1:8" s="32" customFormat="1" ht="17.25" customHeight="1" x14ac:dyDescent="0.25">
      <c r="A84" s="25">
        <v>60</v>
      </c>
      <c r="B84" s="26" t="s">
        <v>95</v>
      </c>
      <c r="C84" s="27" t="s">
        <v>81</v>
      </c>
      <c r="D84" s="28">
        <v>2</v>
      </c>
      <c r="E84" s="29">
        <f t="shared" si="3"/>
        <v>0</v>
      </c>
      <c r="F84" s="30">
        <f t="shared" si="3"/>
        <v>0</v>
      </c>
      <c r="G84" s="31">
        <f t="shared" si="1"/>
        <v>0</v>
      </c>
      <c r="H84" s="31">
        <f t="shared" si="2"/>
        <v>0</v>
      </c>
    </row>
    <row r="85" spans="1:8" s="32" customFormat="1" ht="17.25" customHeight="1" x14ac:dyDescent="0.25">
      <c r="A85" s="25">
        <v>61</v>
      </c>
      <c r="B85" s="26" t="s">
        <v>96</v>
      </c>
      <c r="C85" s="27" t="s">
        <v>81</v>
      </c>
      <c r="D85" s="28">
        <v>2</v>
      </c>
      <c r="E85" s="29">
        <f t="shared" si="3"/>
        <v>0</v>
      </c>
      <c r="F85" s="30">
        <f t="shared" si="3"/>
        <v>0</v>
      </c>
      <c r="G85" s="31">
        <f t="shared" si="1"/>
        <v>0</v>
      </c>
      <c r="H85" s="31">
        <f t="shared" si="2"/>
        <v>0</v>
      </c>
    </row>
    <row r="86" spans="1:8" s="32" customFormat="1" ht="32.25" customHeight="1" x14ac:dyDescent="0.25">
      <c r="A86" s="25">
        <v>62</v>
      </c>
      <c r="B86" s="26" t="s">
        <v>97</v>
      </c>
      <c r="C86" s="27" t="s">
        <v>81</v>
      </c>
      <c r="D86" s="28">
        <v>2</v>
      </c>
      <c r="E86" s="29">
        <f t="shared" si="3"/>
        <v>0</v>
      </c>
      <c r="F86" s="30">
        <f t="shared" si="3"/>
        <v>0</v>
      </c>
      <c r="G86" s="31">
        <f t="shared" si="1"/>
        <v>0</v>
      </c>
      <c r="H86" s="31">
        <f t="shared" si="2"/>
        <v>0</v>
      </c>
    </row>
    <row r="87" spans="1:8" s="32" customFormat="1" ht="32.25" customHeight="1" x14ac:dyDescent="0.25">
      <c r="A87" s="25">
        <v>63</v>
      </c>
      <c r="B87" s="26" t="s">
        <v>98</v>
      </c>
      <c r="C87" s="27" t="s">
        <v>81</v>
      </c>
      <c r="D87" s="28">
        <v>2</v>
      </c>
      <c r="E87" s="29">
        <f t="shared" si="3"/>
        <v>0</v>
      </c>
      <c r="F87" s="30">
        <f t="shared" si="3"/>
        <v>0</v>
      </c>
      <c r="G87" s="31">
        <f t="shared" ref="G87:G98" si="4">ROUND(D87*F87,2)</f>
        <v>0</v>
      </c>
      <c r="H87" s="31">
        <f t="shared" ref="H87:H98" si="5">ROUND(D87*E87,2)</f>
        <v>0</v>
      </c>
    </row>
    <row r="88" spans="1:8" s="32" customFormat="1" ht="105" x14ac:dyDescent="0.25">
      <c r="A88" s="25">
        <v>64</v>
      </c>
      <c r="B88" s="26" t="s">
        <v>99</v>
      </c>
      <c r="C88" s="27" t="s">
        <v>81</v>
      </c>
      <c r="D88" s="28">
        <v>21</v>
      </c>
      <c r="E88" s="29">
        <f t="shared" si="3"/>
        <v>0</v>
      </c>
      <c r="F88" s="30">
        <f t="shared" si="3"/>
        <v>0</v>
      </c>
      <c r="G88" s="31">
        <f t="shared" si="4"/>
        <v>0</v>
      </c>
      <c r="H88" s="31">
        <f t="shared" si="5"/>
        <v>0</v>
      </c>
    </row>
    <row r="89" spans="1:8" s="32" customFormat="1" ht="105" x14ac:dyDescent="0.25">
      <c r="A89" s="25">
        <v>65</v>
      </c>
      <c r="B89" s="26" t="s">
        <v>100</v>
      </c>
      <c r="C89" s="27" t="s">
        <v>81</v>
      </c>
      <c r="D89" s="28">
        <v>5</v>
      </c>
      <c r="E89" s="29">
        <f t="shared" si="3"/>
        <v>0</v>
      </c>
      <c r="F89" s="30">
        <f t="shared" si="3"/>
        <v>0</v>
      </c>
      <c r="G89" s="31">
        <f t="shared" si="4"/>
        <v>0</v>
      </c>
      <c r="H89" s="31">
        <f t="shared" si="5"/>
        <v>0</v>
      </c>
    </row>
    <row r="90" spans="1:8" s="32" customFormat="1" ht="45" x14ac:dyDescent="0.25">
      <c r="A90" s="25">
        <v>66</v>
      </c>
      <c r="B90" s="26" t="s">
        <v>101</v>
      </c>
      <c r="C90" s="27" t="s">
        <v>81</v>
      </c>
      <c r="D90" s="28">
        <v>2</v>
      </c>
      <c r="E90" s="29">
        <f t="shared" si="3"/>
        <v>0</v>
      </c>
      <c r="F90" s="30">
        <f t="shared" si="3"/>
        <v>0</v>
      </c>
      <c r="G90" s="31">
        <f t="shared" si="4"/>
        <v>0</v>
      </c>
      <c r="H90" s="31">
        <f t="shared" si="5"/>
        <v>0</v>
      </c>
    </row>
    <row r="91" spans="1:8" s="32" customFormat="1" ht="45" x14ac:dyDescent="0.25">
      <c r="A91" s="25">
        <v>67</v>
      </c>
      <c r="B91" s="26" t="s">
        <v>102</v>
      </c>
      <c r="C91" s="27" t="s">
        <v>81</v>
      </c>
      <c r="D91" s="28">
        <v>8</v>
      </c>
      <c r="E91" s="29">
        <f t="shared" si="3"/>
        <v>0</v>
      </c>
      <c r="F91" s="30">
        <f t="shared" si="3"/>
        <v>0</v>
      </c>
      <c r="G91" s="31">
        <f t="shared" si="4"/>
        <v>0</v>
      </c>
      <c r="H91" s="31">
        <f t="shared" si="5"/>
        <v>0</v>
      </c>
    </row>
    <row r="92" spans="1:8" s="32" customFormat="1" ht="45" x14ac:dyDescent="0.25">
      <c r="A92" s="25">
        <v>68</v>
      </c>
      <c r="B92" s="26" t="s">
        <v>103</v>
      </c>
      <c r="C92" s="27" t="s">
        <v>81</v>
      </c>
      <c r="D92" s="28">
        <v>6</v>
      </c>
      <c r="E92" s="29">
        <f t="shared" si="3"/>
        <v>0</v>
      </c>
      <c r="F92" s="30">
        <f t="shared" si="3"/>
        <v>0</v>
      </c>
      <c r="G92" s="31">
        <f t="shared" si="4"/>
        <v>0</v>
      </c>
      <c r="H92" s="31">
        <f t="shared" si="5"/>
        <v>0</v>
      </c>
    </row>
    <row r="93" spans="1:8" s="32" customFormat="1" ht="32.25" customHeight="1" x14ac:dyDescent="0.25">
      <c r="A93" s="25">
        <v>69</v>
      </c>
      <c r="B93" s="26" t="s">
        <v>104</v>
      </c>
      <c r="C93" s="27" t="s">
        <v>81</v>
      </c>
      <c r="D93" s="28">
        <v>16</v>
      </c>
      <c r="E93" s="29">
        <f t="shared" si="3"/>
        <v>0</v>
      </c>
      <c r="F93" s="30">
        <f t="shared" si="3"/>
        <v>0</v>
      </c>
      <c r="G93" s="31">
        <f t="shared" si="4"/>
        <v>0</v>
      </c>
      <c r="H93" s="31">
        <f t="shared" si="5"/>
        <v>0</v>
      </c>
    </row>
    <row r="94" spans="1:8" s="32" customFormat="1" ht="32.25" customHeight="1" x14ac:dyDescent="0.25">
      <c r="A94" s="25">
        <v>70</v>
      </c>
      <c r="B94" s="26" t="s">
        <v>105</v>
      </c>
      <c r="C94" s="27" t="s">
        <v>106</v>
      </c>
      <c r="D94" s="28">
        <v>16</v>
      </c>
      <c r="E94" s="29">
        <f t="shared" si="3"/>
        <v>0</v>
      </c>
      <c r="F94" s="30">
        <f t="shared" si="3"/>
        <v>0</v>
      </c>
      <c r="G94" s="31">
        <f t="shared" si="4"/>
        <v>0</v>
      </c>
      <c r="H94" s="31">
        <f t="shared" si="5"/>
        <v>0</v>
      </c>
    </row>
    <row r="95" spans="1:8" s="32" customFormat="1" ht="32.25" customHeight="1" x14ac:dyDescent="0.25">
      <c r="A95" s="25">
        <v>71</v>
      </c>
      <c r="B95" s="26" t="s">
        <v>107</v>
      </c>
      <c r="C95" s="27" t="s">
        <v>108</v>
      </c>
      <c r="D95" s="28">
        <v>729</v>
      </c>
      <c r="E95" s="29">
        <f t="shared" si="3"/>
        <v>0</v>
      </c>
      <c r="F95" s="30">
        <f t="shared" si="3"/>
        <v>0</v>
      </c>
      <c r="G95" s="31">
        <f t="shared" si="4"/>
        <v>0</v>
      </c>
      <c r="H95" s="31">
        <f t="shared" si="5"/>
        <v>0</v>
      </c>
    </row>
    <row r="96" spans="1:8" s="32" customFormat="1" ht="32.25" customHeight="1" x14ac:dyDescent="0.25">
      <c r="A96" s="25">
        <v>72</v>
      </c>
      <c r="B96" s="26" t="s">
        <v>109</v>
      </c>
      <c r="C96" s="27" t="s">
        <v>108</v>
      </c>
      <c r="D96" s="28">
        <v>341</v>
      </c>
      <c r="E96" s="29">
        <f t="shared" si="3"/>
        <v>0</v>
      </c>
      <c r="F96" s="30">
        <f t="shared" si="3"/>
        <v>0</v>
      </c>
      <c r="G96" s="31">
        <f t="shared" si="4"/>
        <v>0</v>
      </c>
      <c r="H96" s="31">
        <f t="shared" si="5"/>
        <v>0</v>
      </c>
    </row>
    <row r="97" spans="1:8" s="32" customFormat="1" ht="60" x14ac:dyDescent="0.25">
      <c r="A97" s="25">
        <v>73</v>
      </c>
      <c r="B97" s="26" t="s">
        <v>110</v>
      </c>
      <c r="C97" s="27" t="s">
        <v>108</v>
      </c>
      <c r="D97" s="28">
        <v>136</v>
      </c>
      <c r="E97" s="29">
        <f t="shared" si="3"/>
        <v>0</v>
      </c>
      <c r="F97" s="30">
        <f t="shared" si="3"/>
        <v>0</v>
      </c>
      <c r="G97" s="31">
        <f t="shared" si="4"/>
        <v>0</v>
      </c>
      <c r="H97" s="31">
        <f t="shared" si="5"/>
        <v>0</v>
      </c>
    </row>
    <row r="98" spans="1:8" s="32" customFormat="1" ht="32.25" customHeight="1" x14ac:dyDescent="0.25">
      <c r="A98" s="25">
        <v>74</v>
      </c>
      <c r="B98" s="26" t="s">
        <v>111</v>
      </c>
      <c r="C98" s="27" t="s">
        <v>81</v>
      </c>
      <c r="D98" s="28">
        <v>200</v>
      </c>
      <c r="E98" s="29">
        <f t="shared" si="3"/>
        <v>0</v>
      </c>
      <c r="F98" s="30">
        <f t="shared" si="3"/>
        <v>0</v>
      </c>
      <c r="G98" s="31">
        <f t="shared" si="4"/>
        <v>0</v>
      </c>
      <c r="H98" s="31">
        <f t="shared" si="5"/>
        <v>0</v>
      </c>
    </row>
    <row r="99" spans="1:8" s="32" customFormat="1" ht="15" x14ac:dyDescent="0.25">
      <c r="A99" s="25"/>
      <c r="B99" s="34"/>
      <c r="C99" s="35"/>
      <c r="D99" s="36"/>
      <c r="E99" s="37"/>
      <c r="F99" s="30"/>
      <c r="G99" s="38">
        <f>SUM(G23:G98)</f>
        <v>0</v>
      </c>
      <c r="H99" s="38">
        <f>SUM(H23:H98)</f>
        <v>0</v>
      </c>
    </row>
    <row r="100" spans="1:8" x14ac:dyDescent="0.25">
      <c r="A100" s="25"/>
      <c r="B100" s="39" t="s">
        <v>17</v>
      </c>
      <c r="C100" s="40"/>
      <c r="D100" s="40"/>
      <c r="E100" s="40"/>
      <c r="F100" s="40"/>
      <c r="G100" s="41"/>
      <c r="H100" s="42">
        <f>ROUND(H99*10%,2)</f>
        <v>0</v>
      </c>
    </row>
    <row r="101" spans="1:8" x14ac:dyDescent="0.25">
      <c r="B101" s="44"/>
      <c r="C101" s="45"/>
      <c r="F101" s="46"/>
      <c r="G101" s="46"/>
      <c r="H101" s="46"/>
    </row>
    <row r="102" spans="1:8" s="33" customFormat="1" ht="15" x14ac:dyDescent="0.25">
      <c r="A102" s="47"/>
      <c r="B102" s="48"/>
      <c r="C102" s="47"/>
      <c r="D102" s="49"/>
      <c r="E102" s="49"/>
      <c r="F102" s="49" t="s">
        <v>18</v>
      </c>
      <c r="G102" s="50">
        <f>G99</f>
        <v>0</v>
      </c>
      <c r="H102" s="50">
        <f>SUM(H99:H100)</f>
        <v>0</v>
      </c>
    </row>
    <row r="103" spans="1:8" s="52" customFormat="1" ht="16.5" x14ac:dyDescent="0.25">
      <c r="A103" s="33"/>
      <c r="B103" s="51"/>
      <c r="C103" s="33"/>
      <c r="D103" s="49"/>
      <c r="E103" s="49"/>
      <c r="F103" s="49" t="s">
        <v>19</v>
      </c>
      <c r="G103" s="50">
        <f>ROUND(G102*0.2,2)</f>
        <v>0</v>
      </c>
      <c r="H103" s="50">
        <f>ROUND(H102*0.2,2)</f>
        <v>0</v>
      </c>
    </row>
    <row r="104" spans="1:8" s="52" customFormat="1" ht="16.5" x14ac:dyDescent="0.25">
      <c r="A104" s="33"/>
      <c r="B104" s="51"/>
      <c r="C104" s="33"/>
      <c r="D104" s="49"/>
      <c r="E104" s="49"/>
      <c r="F104" s="49" t="s">
        <v>20</v>
      </c>
      <c r="G104" s="50">
        <f>SUM(G102:G103)</f>
        <v>0</v>
      </c>
      <c r="H104" s="50">
        <f>SUM(H102:H103)</f>
        <v>0</v>
      </c>
    </row>
    <row r="105" spans="1:8" s="52" customFormat="1" ht="16.5" x14ac:dyDescent="0.25">
      <c r="A105" s="33"/>
      <c r="B105" s="51"/>
      <c r="C105" s="33"/>
      <c r="D105" s="53"/>
      <c r="E105" s="53"/>
      <c r="F105" s="53"/>
      <c r="G105" s="33"/>
      <c r="H105" s="33"/>
    </row>
    <row r="106" spans="1:8" s="52" customFormat="1" ht="16.5" x14ac:dyDescent="0.25">
      <c r="A106" s="33"/>
      <c r="B106" s="51"/>
      <c r="C106" s="33"/>
      <c r="D106" s="54"/>
      <c r="E106" s="54"/>
      <c r="F106" s="54" t="s">
        <v>21</v>
      </c>
      <c r="G106" s="55" t="e">
        <f>+G99/H99</f>
        <v>#DIV/0!</v>
      </c>
      <c r="H106" s="33"/>
    </row>
    <row r="107" spans="1:8" s="52" customFormat="1" ht="16.5" x14ac:dyDescent="0.25">
      <c r="A107" s="43"/>
      <c r="B107" s="51"/>
      <c r="C107" s="33"/>
      <c r="D107" s="54"/>
      <c r="E107" s="54"/>
      <c r="F107" s="54"/>
      <c r="G107" s="56"/>
      <c r="H107" s="33"/>
    </row>
    <row r="108" spans="1:8" x14ac:dyDescent="0.25">
      <c r="A108" s="57"/>
      <c r="B108" s="58"/>
      <c r="D108" s="59"/>
      <c r="E108" s="59"/>
      <c r="F108" s="60"/>
      <c r="G108" s="61"/>
    </row>
    <row r="109" spans="1:8" s="63" customFormat="1" ht="12.75" x14ac:dyDescent="0.25">
      <c r="A109" s="62"/>
      <c r="B109" s="57"/>
      <c r="C109" s="57"/>
      <c r="D109" s="57"/>
      <c r="F109" s="64" t="s">
        <v>22</v>
      </c>
      <c r="G109" s="57"/>
      <c r="H109" s="57"/>
    </row>
    <row r="110" spans="1:8" s="63" customFormat="1" ht="12.75" x14ac:dyDescent="0.25">
      <c r="B110" s="65"/>
      <c r="C110" s="62"/>
      <c r="D110" s="62"/>
      <c r="E110" s="62"/>
      <c r="G110" s="62"/>
      <c r="H110" s="66" t="s">
        <v>23</v>
      </c>
    </row>
    <row r="111" spans="1:8" s="63" customFormat="1" ht="16.5" x14ac:dyDescent="0.25">
      <c r="A111" s="67"/>
      <c r="B111" s="68"/>
      <c r="C111" s="69"/>
      <c r="D111" s="52"/>
      <c r="F111" s="70"/>
      <c r="H111" s="68"/>
    </row>
    <row r="112" spans="1:8" s="73" customFormat="1" ht="15" x14ac:dyDescent="0.25">
      <c r="A112" s="63"/>
      <c r="B112" s="71"/>
      <c r="C112" s="72"/>
      <c r="D112" s="67"/>
      <c r="F112" s="74"/>
      <c r="G112" s="67"/>
      <c r="H112" s="75"/>
    </row>
    <row r="113" spans="1:8" s="63" customFormat="1" ht="16.5" x14ac:dyDescent="0.25">
      <c r="A113" s="76"/>
      <c r="B113" s="77"/>
      <c r="C113" s="52"/>
      <c r="D113" s="52"/>
      <c r="F113" s="78"/>
      <c r="G113" s="79"/>
      <c r="H113" s="52"/>
    </row>
    <row r="114" spans="1:8" s="63" customFormat="1" ht="16.5" x14ac:dyDescent="0.25">
      <c r="A114" s="52"/>
      <c r="B114" s="80"/>
      <c r="C114" s="52"/>
      <c r="D114" s="76"/>
      <c r="F114" s="81"/>
      <c r="G114" s="82"/>
      <c r="H114" s="52"/>
    </row>
    <row r="115" spans="1:8" s="63" customFormat="1" x14ac:dyDescent="0.25">
      <c r="A115" s="43"/>
      <c r="B115" s="70"/>
      <c r="D115" s="83"/>
      <c r="E115" s="84"/>
      <c r="F115" s="85"/>
    </row>
    <row r="116" spans="1:8" x14ac:dyDescent="0.25">
      <c r="B116" s="58"/>
    </row>
    <row r="117" spans="1:8" x14ac:dyDescent="0.25">
      <c r="B117" s="86"/>
      <c r="D117" s="87"/>
      <c r="E117" s="46"/>
      <c r="F117" s="88"/>
    </row>
    <row r="118" spans="1:8" x14ac:dyDescent="0.25">
      <c r="B118" s="94"/>
      <c r="C118" s="94"/>
      <c r="D118" s="94"/>
      <c r="E118" s="94"/>
      <c r="F118" s="94"/>
      <c r="G118" s="94"/>
      <c r="H118" s="94"/>
    </row>
    <row r="119" spans="1:8" x14ac:dyDescent="0.25">
      <c r="B119" s="58"/>
    </row>
    <row r="120" spans="1:8" x14ac:dyDescent="0.25">
      <c r="B120" s="58"/>
      <c r="D120" s="87"/>
      <c r="E120" s="46"/>
      <c r="F120" s="88"/>
    </row>
    <row r="121" spans="1:8" x14ac:dyDescent="0.25">
      <c r="B121" s="58"/>
      <c r="D121" s="89"/>
      <c r="F121" s="90"/>
    </row>
    <row r="122" spans="1:8" x14ac:dyDescent="0.25">
      <c r="B122" s="58"/>
    </row>
    <row r="123" spans="1:8" x14ac:dyDescent="0.25">
      <c r="B123" s="58"/>
    </row>
    <row r="124" spans="1:8" x14ac:dyDescent="0.25">
      <c r="B124" s="58"/>
    </row>
    <row r="125" spans="1:8" x14ac:dyDescent="0.25">
      <c r="B125" s="58"/>
    </row>
    <row r="126" spans="1:8" x14ac:dyDescent="0.25">
      <c r="B126" s="58"/>
    </row>
    <row r="127" spans="1:8" x14ac:dyDescent="0.25">
      <c r="B127" s="58"/>
    </row>
    <row r="128" spans="1:8" x14ac:dyDescent="0.25">
      <c r="B128" s="58"/>
    </row>
    <row r="129" spans="2:2" x14ac:dyDescent="0.25">
      <c r="B129" s="58"/>
    </row>
    <row r="130" spans="2:2" x14ac:dyDescent="0.25">
      <c r="B130" s="58"/>
    </row>
    <row r="131" spans="2:2" x14ac:dyDescent="0.25">
      <c r="B131" s="58"/>
    </row>
    <row r="132" spans="2:2" x14ac:dyDescent="0.25">
      <c r="B132" s="58"/>
    </row>
    <row r="133" spans="2:2" x14ac:dyDescent="0.25">
      <c r="B133" s="58"/>
    </row>
    <row r="134" spans="2:2" x14ac:dyDescent="0.25">
      <c r="B134" s="58"/>
    </row>
    <row r="135" spans="2:2" x14ac:dyDescent="0.25">
      <c r="B135" s="58"/>
    </row>
    <row r="136" spans="2:2" x14ac:dyDescent="0.25">
      <c r="B136" s="58"/>
    </row>
    <row r="137" spans="2:2" x14ac:dyDescent="0.25">
      <c r="B137" s="58"/>
    </row>
    <row r="138" spans="2:2" x14ac:dyDescent="0.25">
      <c r="B138" s="58"/>
    </row>
    <row r="139" spans="2:2" x14ac:dyDescent="0.25">
      <c r="B139" s="58"/>
    </row>
    <row r="140" spans="2:2" x14ac:dyDescent="0.25">
      <c r="B140" s="58"/>
    </row>
    <row r="141" spans="2:2" x14ac:dyDescent="0.25">
      <c r="B141" s="58"/>
    </row>
    <row r="142" spans="2:2" x14ac:dyDescent="0.25">
      <c r="B142" s="58"/>
    </row>
    <row r="143" spans="2:2" x14ac:dyDescent="0.25">
      <c r="B143" s="58"/>
    </row>
    <row r="144" spans="2:2" x14ac:dyDescent="0.25">
      <c r="B144" s="58"/>
    </row>
    <row r="145" spans="2:2" x14ac:dyDescent="0.25">
      <c r="B145" s="58"/>
    </row>
    <row r="146" spans="2:2" x14ac:dyDescent="0.25">
      <c r="B146" s="58"/>
    </row>
    <row r="147" spans="2:2" x14ac:dyDescent="0.25">
      <c r="B147" s="58"/>
    </row>
    <row r="148" spans="2:2" x14ac:dyDescent="0.25">
      <c r="B148" s="58"/>
    </row>
    <row r="149" spans="2:2" x14ac:dyDescent="0.25">
      <c r="B149" s="58"/>
    </row>
    <row r="150" spans="2:2" x14ac:dyDescent="0.25">
      <c r="B150" s="58"/>
    </row>
    <row r="151" spans="2:2" x14ac:dyDescent="0.25">
      <c r="B151" s="58"/>
    </row>
    <row r="152" spans="2:2" x14ac:dyDescent="0.25">
      <c r="B152" s="58"/>
    </row>
    <row r="153" spans="2:2" x14ac:dyDescent="0.25">
      <c r="B153" s="58"/>
    </row>
    <row r="154" spans="2:2" x14ac:dyDescent="0.25">
      <c r="B154" s="58"/>
    </row>
    <row r="155" spans="2:2" x14ac:dyDescent="0.25">
      <c r="B155" s="58"/>
    </row>
    <row r="156" spans="2:2" x14ac:dyDescent="0.25">
      <c r="B156" s="58"/>
    </row>
    <row r="157" spans="2:2" x14ac:dyDescent="0.25">
      <c r="B157" s="58"/>
    </row>
    <row r="158" spans="2:2" x14ac:dyDescent="0.25">
      <c r="B158" s="58"/>
    </row>
    <row r="159" spans="2:2" x14ac:dyDescent="0.25">
      <c r="B159" s="58"/>
    </row>
    <row r="160" spans="2:2" x14ac:dyDescent="0.25">
      <c r="B160" s="58"/>
    </row>
    <row r="161" spans="2:2" x14ac:dyDescent="0.25">
      <c r="B161" s="58"/>
    </row>
    <row r="162" spans="2:2" x14ac:dyDescent="0.25">
      <c r="B162" s="58"/>
    </row>
    <row r="163" spans="2:2" x14ac:dyDescent="0.25">
      <c r="B163" s="58"/>
    </row>
    <row r="164" spans="2:2" x14ac:dyDescent="0.25">
      <c r="B164" s="58"/>
    </row>
    <row r="165" spans="2:2" x14ac:dyDescent="0.25">
      <c r="B165" s="58"/>
    </row>
    <row r="166" spans="2:2" x14ac:dyDescent="0.25">
      <c r="B166" s="58"/>
    </row>
    <row r="167" spans="2:2" x14ac:dyDescent="0.25">
      <c r="B167" s="58"/>
    </row>
    <row r="168" spans="2:2" x14ac:dyDescent="0.25">
      <c r="B168" s="58"/>
    </row>
    <row r="169" spans="2:2" x14ac:dyDescent="0.25">
      <c r="B169" s="58"/>
    </row>
    <row r="170" spans="2:2" x14ac:dyDescent="0.25">
      <c r="B170" s="58"/>
    </row>
    <row r="171" spans="2:2" x14ac:dyDescent="0.25">
      <c r="B171" s="58"/>
    </row>
    <row r="172" spans="2:2" x14ac:dyDescent="0.25">
      <c r="B172" s="58"/>
    </row>
    <row r="173" spans="2:2" x14ac:dyDescent="0.25">
      <c r="B173" s="58"/>
    </row>
    <row r="174" spans="2:2" x14ac:dyDescent="0.25">
      <c r="B174" s="58"/>
    </row>
    <row r="175" spans="2:2" x14ac:dyDescent="0.25">
      <c r="B175" s="58"/>
    </row>
    <row r="176" spans="2:2" x14ac:dyDescent="0.25">
      <c r="B176" s="58"/>
    </row>
    <row r="177" spans="2:2" x14ac:dyDescent="0.25">
      <c r="B177" s="58"/>
    </row>
    <row r="178" spans="2:2" x14ac:dyDescent="0.25">
      <c r="B178" s="58"/>
    </row>
    <row r="179" spans="2:2" x14ac:dyDescent="0.25">
      <c r="B179" s="58"/>
    </row>
    <row r="180" spans="2:2" x14ac:dyDescent="0.25">
      <c r="B180" s="58"/>
    </row>
    <row r="181" spans="2:2" x14ac:dyDescent="0.25">
      <c r="B181" s="58"/>
    </row>
    <row r="182" spans="2:2" x14ac:dyDescent="0.25">
      <c r="B182" s="58"/>
    </row>
    <row r="183" spans="2:2" x14ac:dyDescent="0.25">
      <c r="B183" s="58"/>
    </row>
    <row r="184" spans="2:2" x14ac:dyDescent="0.25">
      <c r="B184" s="58"/>
    </row>
    <row r="185" spans="2:2" x14ac:dyDescent="0.25">
      <c r="B185" s="58"/>
    </row>
    <row r="186" spans="2:2" x14ac:dyDescent="0.25">
      <c r="B186" s="58"/>
    </row>
    <row r="187" spans="2:2" x14ac:dyDescent="0.25">
      <c r="B187" s="58"/>
    </row>
    <row r="188" spans="2:2" x14ac:dyDescent="0.25">
      <c r="B188" s="58"/>
    </row>
    <row r="189" spans="2:2" x14ac:dyDescent="0.25">
      <c r="B189" s="58"/>
    </row>
    <row r="190" spans="2:2" x14ac:dyDescent="0.25">
      <c r="B190" s="58"/>
    </row>
    <row r="191" spans="2:2" x14ac:dyDescent="0.25">
      <c r="B191" s="58"/>
    </row>
    <row r="192" spans="2:2" x14ac:dyDescent="0.25">
      <c r="B192" s="58"/>
    </row>
    <row r="193" spans="2:2" x14ac:dyDescent="0.25">
      <c r="B193" s="58"/>
    </row>
    <row r="194" spans="2:2" x14ac:dyDescent="0.25">
      <c r="B194" s="58"/>
    </row>
    <row r="195" spans="2:2" x14ac:dyDescent="0.25">
      <c r="B195" s="58"/>
    </row>
    <row r="196" spans="2:2" x14ac:dyDescent="0.25">
      <c r="B196" s="58"/>
    </row>
    <row r="197" spans="2:2" x14ac:dyDescent="0.25">
      <c r="B197" s="58"/>
    </row>
    <row r="198" spans="2:2" x14ac:dyDescent="0.25">
      <c r="B198" s="58"/>
    </row>
    <row r="199" spans="2:2" x14ac:dyDescent="0.25">
      <c r="B199" s="58"/>
    </row>
    <row r="200" spans="2:2" x14ac:dyDescent="0.25">
      <c r="B200" s="58"/>
    </row>
    <row r="201" spans="2:2" x14ac:dyDescent="0.25">
      <c r="B201" s="58"/>
    </row>
    <row r="202" spans="2:2" x14ac:dyDescent="0.25">
      <c r="B202" s="58"/>
    </row>
    <row r="203" spans="2:2" x14ac:dyDescent="0.25">
      <c r="B203" s="58"/>
    </row>
    <row r="204" spans="2:2" x14ac:dyDescent="0.25">
      <c r="B204" s="58"/>
    </row>
    <row r="205" spans="2:2" x14ac:dyDescent="0.25">
      <c r="B205" s="58"/>
    </row>
    <row r="206" spans="2:2" x14ac:dyDescent="0.25">
      <c r="B206" s="58"/>
    </row>
    <row r="207" spans="2:2" x14ac:dyDescent="0.25">
      <c r="B207" s="58"/>
    </row>
    <row r="208" spans="2:2" x14ac:dyDescent="0.25">
      <c r="B208" s="58"/>
    </row>
    <row r="209" spans="2:2" x14ac:dyDescent="0.25">
      <c r="B209" s="58"/>
    </row>
    <row r="210" spans="2:2" x14ac:dyDescent="0.25">
      <c r="B210" s="58"/>
    </row>
    <row r="211" spans="2:2" x14ac:dyDescent="0.25">
      <c r="B211" s="58"/>
    </row>
    <row r="212" spans="2:2" x14ac:dyDescent="0.25">
      <c r="B212" s="58"/>
    </row>
    <row r="213" spans="2:2" x14ac:dyDescent="0.25">
      <c r="B213" s="58"/>
    </row>
    <row r="214" spans="2:2" x14ac:dyDescent="0.25">
      <c r="B214" s="58"/>
    </row>
    <row r="215" spans="2:2" x14ac:dyDescent="0.25">
      <c r="B215" s="58"/>
    </row>
    <row r="216" spans="2:2" x14ac:dyDescent="0.25">
      <c r="B216" s="58"/>
    </row>
    <row r="217" spans="2:2" x14ac:dyDescent="0.25">
      <c r="B217" s="58"/>
    </row>
    <row r="218" spans="2:2" x14ac:dyDescent="0.25">
      <c r="B218" s="58"/>
    </row>
    <row r="219" spans="2:2" x14ac:dyDescent="0.25">
      <c r="B219" s="58"/>
    </row>
    <row r="220" spans="2:2" x14ac:dyDescent="0.25">
      <c r="B220" s="58"/>
    </row>
    <row r="221" spans="2:2" x14ac:dyDescent="0.25">
      <c r="B221" s="58"/>
    </row>
    <row r="222" spans="2:2" x14ac:dyDescent="0.25">
      <c r="B222" s="58"/>
    </row>
    <row r="223" spans="2:2" x14ac:dyDescent="0.25">
      <c r="B223" s="58"/>
    </row>
    <row r="224" spans="2:2" x14ac:dyDescent="0.25">
      <c r="B224" s="58"/>
    </row>
    <row r="225" spans="2:2" x14ac:dyDescent="0.25">
      <c r="B225" s="58"/>
    </row>
    <row r="226" spans="2:2" x14ac:dyDescent="0.25">
      <c r="B226" s="58"/>
    </row>
    <row r="227" spans="2:2" x14ac:dyDescent="0.25">
      <c r="B227" s="58"/>
    </row>
    <row r="228" spans="2:2" x14ac:dyDescent="0.25">
      <c r="B228" s="58"/>
    </row>
    <row r="229" spans="2:2" x14ac:dyDescent="0.25">
      <c r="B229" s="58"/>
    </row>
    <row r="230" spans="2:2" x14ac:dyDescent="0.25">
      <c r="B230" s="58"/>
    </row>
    <row r="231" spans="2:2" x14ac:dyDescent="0.25">
      <c r="B231" s="58"/>
    </row>
    <row r="232" spans="2:2" x14ac:dyDescent="0.25">
      <c r="B232" s="58"/>
    </row>
    <row r="233" spans="2:2" x14ac:dyDescent="0.25">
      <c r="B233" s="58"/>
    </row>
    <row r="234" spans="2:2" x14ac:dyDescent="0.25">
      <c r="B234" s="58"/>
    </row>
    <row r="235" spans="2:2" x14ac:dyDescent="0.25">
      <c r="B235" s="58"/>
    </row>
    <row r="236" spans="2:2" x14ac:dyDescent="0.25">
      <c r="B236" s="58"/>
    </row>
    <row r="237" spans="2:2" x14ac:dyDescent="0.25">
      <c r="B237" s="58"/>
    </row>
    <row r="238" spans="2:2" x14ac:dyDescent="0.25">
      <c r="B238" s="58"/>
    </row>
    <row r="239" spans="2:2" x14ac:dyDescent="0.25">
      <c r="B239" s="58"/>
    </row>
    <row r="240" spans="2:2" x14ac:dyDescent="0.25">
      <c r="B240" s="58"/>
    </row>
    <row r="241" spans="2:2" x14ac:dyDescent="0.25">
      <c r="B241" s="58"/>
    </row>
    <row r="242" spans="2:2" x14ac:dyDescent="0.25">
      <c r="B242" s="58"/>
    </row>
    <row r="243" spans="2:2" x14ac:dyDescent="0.25">
      <c r="B243" s="58"/>
    </row>
    <row r="244" spans="2:2" x14ac:dyDescent="0.25">
      <c r="B244" s="58"/>
    </row>
    <row r="245" spans="2:2" x14ac:dyDescent="0.25">
      <c r="B245" s="58"/>
    </row>
    <row r="246" spans="2:2" x14ac:dyDescent="0.25">
      <c r="B246" s="58"/>
    </row>
    <row r="247" spans="2:2" x14ac:dyDescent="0.25">
      <c r="B247" s="58"/>
    </row>
    <row r="248" spans="2:2" x14ac:dyDescent="0.25">
      <c r="B248" s="58"/>
    </row>
    <row r="249" spans="2:2" x14ac:dyDescent="0.25">
      <c r="B249" s="58"/>
    </row>
    <row r="250" spans="2:2" x14ac:dyDescent="0.25">
      <c r="B250" s="58"/>
    </row>
    <row r="251" spans="2:2" x14ac:dyDescent="0.25">
      <c r="B251" s="58"/>
    </row>
    <row r="252" spans="2:2" x14ac:dyDescent="0.25">
      <c r="B252" s="58"/>
    </row>
    <row r="253" spans="2:2" x14ac:dyDescent="0.25">
      <c r="B253" s="58"/>
    </row>
    <row r="254" spans="2:2" x14ac:dyDescent="0.25">
      <c r="B254" s="58"/>
    </row>
    <row r="255" spans="2:2" x14ac:dyDescent="0.25">
      <c r="B255" s="58"/>
    </row>
    <row r="256" spans="2:2" x14ac:dyDescent="0.25">
      <c r="B256" s="58"/>
    </row>
    <row r="257" spans="2:2" x14ac:dyDescent="0.25">
      <c r="B257" s="58"/>
    </row>
    <row r="258" spans="2:2" x14ac:dyDescent="0.25">
      <c r="B258" s="58"/>
    </row>
    <row r="259" spans="2:2" x14ac:dyDescent="0.25">
      <c r="B259" s="58"/>
    </row>
    <row r="260" spans="2:2" x14ac:dyDescent="0.25">
      <c r="B260" s="58"/>
    </row>
    <row r="261" spans="2:2" x14ac:dyDescent="0.25">
      <c r="B261" s="58"/>
    </row>
    <row r="262" spans="2:2" x14ac:dyDescent="0.25">
      <c r="B262" s="58"/>
    </row>
    <row r="263" spans="2:2" x14ac:dyDescent="0.25">
      <c r="B263" s="58"/>
    </row>
    <row r="264" spans="2:2" x14ac:dyDescent="0.25">
      <c r="B264" s="58"/>
    </row>
    <row r="265" spans="2:2" x14ac:dyDescent="0.25">
      <c r="B265" s="58"/>
    </row>
    <row r="266" spans="2:2" x14ac:dyDescent="0.25">
      <c r="B266" s="58"/>
    </row>
    <row r="267" spans="2:2" x14ac:dyDescent="0.25">
      <c r="B267" s="58"/>
    </row>
    <row r="268" spans="2:2" x14ac:dyDescent="0.25">
      <c r="B268" s="58"/>
    </row>
    <row r="269" spans="2:2" x14ac:dyDescent="0.25">
      <c r="B269" s="58"/>
    </row>
    <row r="270" spans="2:2" x14ac:dyDescent="0.25">
      <c r="B270" s="58"/>
    </row>
    <row r="271" spans="2:2" x14ac:dyDescent="0.25">
      <c r="B271" s="58"/>
    </row>
    <row r="272" spans="2:2" x14ac:dyDescent="0.25">
      <c r="B272" s="58"/>
    </row>
    <row r="273" spans="2:2" x14ac:dyDescent="0.25">
      <c r="B273" s="58"/>
    </row>
    <row r="274" spans="2:2" x14ac:dyDescent="0.25">
      <c r="B274" s="58"/>
    </row>
    <row r="275" spans="2:2" x14ac:dyDescent="0.25">
      <c r="B275" s="58"/>
    </row>
    <row r="276" spans="2:2" x14ac:dyDescent="0.25">
      <c r="B276" s="58"/>
    </row>
    <row r="277" spans="2:2" x14ac:dyDescent="0.25">
      <c r="B277" s="58"/>
    </row>
    <row r="278" spans="2:2" x14ac:dyDescent="0.25">
      <c r="B278" s="58"/>
    </row>
    <row r="279" spans="2:2" x14ac:dyDescent="0.25">
      <c r="B279" s="58"/>
    </row>
    <row r="280" spans="2:2" x14ac:dyDescent="0.25">
      <c r="B280" s="58"/>
    </row>
    <row r="281" spans="2:2" x14ac:dyDescent="0.25">
      <c r="B281" s="58"/>
    </row>
    <row r="282" spans="2:2" x14ac:dyDescent="0.25">
      <c r="B282" s="58"/>
    </row>
    <row r="283" spans="2:2" x14ac:dyDescent="0.25">
      <c r="B283" s="58"/>
    </row>
    <row r="284" spans="2:2" x14ac:dyDescent="0.25">
      <c r="B284" s="58"/>
    </row>
    <row r="285" spans="2:2" x14ac:dyDescent="0.25">
      <c r="B285" s="58"/>
    </row>
    <row r="286" spans="2:2" x14ac:dyDescent="0.25">
      <c r="B286" s="58"/>
    </row>
    <row r="287" spans="2:2" x14ac:dyDescent="0.25">
      <c r="B287" s="58"/>
    </row>
    <row r="288" spans="2:2" x14ac:dyDescent="0.25">
      <c r="B288" s="58"/>
    </row>
    <row r="289" spans="2:2" x14ac:dyDescent="0.25">
      <c r="B289" s="58"/>
    </row>
    <row r="290" spans="2:2" x14ac:dyDescent="0.25">
      <c r="B290" s="58"/>
    </row>
    <row r="291" spans="2:2" x14ac:dyDescent="0.25">
      <c r="B291" s="58"/>
    </row>
    <row r="292" spans="2:2" x14ac:dyDescent="0.25">
      <c r="B292" s="58"/>
    </row>
    <row r="293" spans="2:2" x14ac:dyDescent="0.25">
      <c r="B293" s="58"/>
    </row>
    <row r="294" spans="2:2" x14ac:dyDescent="0.25">
      <c r="B294" s="58"/>
    </row>
    <row r="295" spans="2:2" x14ac:dyDescent="0.25">
      <c r="B295" s="91"/>
    </row>
    <row r="296" spans="2:2" x14ac:dyDescent="0.25">
      <c r="B296" s="91"/>
    </row>
    <row r="297" spans="2:2" x14ac:dyDescent="0.25">
      <c r="B297" s="91"/>
    </row>
    <row r="298" spans="2:2" x14ac:dyDescent="0.25">
      <c r="B298" s="91"/>
    </row>
    <row r="299" spans="2:2" x14ac:dyDescent="0.25">
      <c r="B299" s="91"/>
    </row>
    <row r="300" spans="2:2" x14ac:dyDescent="0.25">
      <c r="B300" s="91"/>
    </row>
    <row r="301" spans="2:2" x14ac:dyDescent="0.25">
      <c r="B301" s="91"/>
    </row>
    <row r="302" spans="2:2" x14ac:dyDescent="0.25">
      <c r="B302" s="91"/>
    </row>
    <row r="303" spans="2:2" x14ac:dyDescent="0.25">
      <c r="B303" s="91"/>
    </row>
    <row r="304" spans="2:2" x14ac:dyDescent="0.25">
      <c r="B304" s="91"/>
    </row>
    <row r="305" spans="2:2" x14ac:dyDescent="0.25">
      <c r="B305" s="91"/>
    </row>
    <row r="306" spans="2:2" x14ac:dyDescent="0.25">
      <c r="B306" s="91"/>
    </row>
    <row r="307" spans="2:2" x14ac:dyDescent="0.25">
      <c r="B307" s="91"/>
    </row>
    <row r="308" spans="2:2" x14ac:dyDescent="0.25">
      <c r="B308" s="91"/>
    </row>
    <row r="309" spans="2:2" x14ac:dyDescent="0.25">
      <c r="B309" s="91"/>
    </row>
    <row r="310" spans="2:2" x14ac:dyDescent="0.25">
      <c r="B310" s="91"/>
    </row>
    <row r="311" spans="2:2" x14ac:dyDescent="0.25">
      <c r="B311" s="91"/>
    </row>
    <row r="312" spans="2:2" x14ac:dyDescent="0.25">
      <c r="B312" s="91"/>
    </row>
    <row r="313" spans="2:2" x14ac:dyDescent="0.25">
      <c r="B313" s="91"/>
    </row>
    <row r="314" spans="2:2" x14ac:dyDescent="0.25">
      <c r="B314" s="91"/>
    </row>
    <row r="315" spans="2:2" x14ac:dyDescent="0.25">
      <c r="B315" s="91"/>
    </row>
    <row r="316" spans="2:2" x14ac:dyDescent="0.25">
      <c r="B316" s="91"/>
    </row>
    <row r="317" spans="2:2" x14ac:dyDescent="0.25">
      <c r="B317" s="91"/>
    </row>
    <row r="318" spans="2:2" x14ac:dyDescent="0.25">
      <c r="B318" s="91"/>
    </row>
    <row r="319" spans="2:2" x14ac:dyDescent="0.25">
      <c r="B319" s="91"/>
    </row>
    <row r="320" spans="2:2" x14ac:dyDescent="0.25">
      <c r="B320" s="91"/>
    </row>
    <row r="321" spans="2:2" x14ac:dyDescent="0.25">
      <c r="B321" s="91"/>
    </row>
    <row r="322" spans="2:2" x14ac:dyDescent="0.25">
      <c r="B322" s="91"/>
    </row>
    <row r="323" spans="2:2" x14ac:dyDescent="0.25">
      <c r="B323" s="91"/>
    </row>
    <row r="324" spans="2:2" x14ac:dyDescent="0.25">
      <c r="B324" s="91"/>
    </row>
    <row r="325" spans="2:2" x14ac:dyDescent="0.25">
      <c r="B325" s="91"/>
    </row>
    <row r="326" spans="2:2" x14ac:dyDescent="0.25">
      <c r="B326" s="91"/>
    </row>
    <row r="327" spans="2:2" x14ac:dyDescent="0.25">
      <c r="B327" s="91"/>
    </row>
    <row r="328" spans="2:2" x14ac:dyDescent="0.25">
      <c r="B328" s="91"/>
    </row>
    <row r="329" spans="2:2" x14ac:dyDescent="0.25">
      <c r="B329" s="91"/>
    </row>
    <row r="330" spans="2:2" x14ac:dyDescent="0.25">
      <c r="B330" s="91"/>
    </row>
    <row r="331" spans="2:2" x14ac:dyDescent="0.25">
      <c r="B331" s="91"/>
    </row>
    <row r="332" spans="2:2" x14ac:dyDescent="0.25">
      <c r="B332" s="91"/>
    </row>
    <row r="333" spans="2:2" x14ac:dyDescent="0.25">
      <c r="B333" s="91"/>
    </row>
    <row r="334" spans="2:2" x14ac:dyDescent="0.25">
      <c r="B334" s="91"/>
    </row>
    <row r="335" spans="2:2" x14ac:dyDescent="0.25">
      <c r="B335" s="91"/>
    </row>
    <row r="336" spans="2:2" x14ac:dyDescent="0.25">
      <c r="B336" s="91"/>
    </row>
    <row r="337" spans="2:2" x14ac:dyDescent="0.25">
      <c r="B337" s="91"/>
    </row>
    <row r="338" spans="2:2" x14ac:dyDescent="0.25">
      <c r="B338" s="91"/>
    </row>
    <row r="339" spans="2:2" x14ac:dyDescent="0.25">
      <c r="B339" s="91"/>
    </row>
    <row r="340" spans="2:2" x14ac:dyDescent="0.25">
      <c r="B340" s="91"/>
    </row>
    <row r="341" spans="2:2" x14ac:dyDescent="0.25">
      <c r="B341" s="91"/>
    </row>
    <row r="342" spans="2:2" x14ac:dyDescent="0.25">
      <c r="B342" s="91"/>
    </row>
    <row r="343" spans="2:2" x14ac:dyDescent="0.25">
      <c r="B343" s="91"/>
    </row>
    <row r="344" spans="2:2" x14ac:dyDescent="0.25">
      <c r="B344" s="91"/>
    </row>
    <row r="345" spans="2:2" x14ac:dyDescent="0.25">
      <c r="B345" s="91"/>
    </row>
    <row r="346" spans="2:2" x14ac:dyDescent="0.25">
      <c r="B346" s="91"/>
    </row>
    <row r="347" spans="2:2" x14ac:dyDescent="0.25">
      <c r="B347" s="91"/>
    </row>
    <row r="348" spans="2:2" x14ac:dyDescent="0.25">
      <c r="B348" s="91"/>
    </row>
    <row r="349" spans="2:2" x14ac:dyDescent="0.25">
      <c r="B349" s="91"/>
    </row>
    <row r="350" spans="2:2" x14ac:dyDescent="0.25">
      <c r="B350" s="91"/>
    </row>
    <row r="351" spans="2:2" x14ac:dyDescent="0.25">
      <c r="B351" s="91"/>
    </row>
    <row r="352" spans="2:2" x14ac:dyDescent="0.25">
      <c r="B352" s="91"/>
    </row>
    <row r="353" spans="2:2" x14ac:dyDescent="0.25">
      <c r="B353" s="91"/>
    </row>
    <row r="354" spans="2:2" x14ac:dyDescent="0.25">
      <c r="B354" s="91"/>
    </row>
    <row r="355" spans="2:2" x14ac:dyDescent="0.25">
      <c r="B355" s="91"/>
    </row>
    <row r="356" spans="2:2" x14ac:dyDescent="0.25">
      <c r="B356" s="91"/>
    </row>
    <row r="357" spans="2:2" x14ac:dyDescent="0.25">
      <c r="B357" s="91"/>
    </row>
    <row r="358" spans="2:2" x14ac:dyDescent="0.25">
      <c r="B358" s="91"/>
    </row>
    <row r="359" spans="2:2" x14ac:dyDescent="0.25">
      <c r="B359" s="91"/>
    </row>
    <row r="360" spans="2:2" x14ac:dyDescent="0.25">
      <c r="B360" s="91"/>
    </row>
    <row r="361" spans="2:2" x14ac:dyDescent="0.25">
      <c r="B361" s="91"/>
    </row>
    <row r="362" spans="2:2" x14ac:dyDescent="0.25">
      <c r="B362" s="91"/>
    </row>
    <row r="363" spans="2:2" x14ac:dyDescent="0.25">
      <c r="B363" s="91"/>
    </row>
    <row r="364" spans="2:2" x14ac:dyDescent="0.25">
      <c r="B364" s="91"/>
    </row>
    <row r="365" spans="2:2" x14ac:dyDescent="0.25">
      <c r="B365" s="91"/>
    </row>
    <row r="366" spans="2:2" x14ac:dyDescent="0.25">
      <c r="B366" s="91"/>
    </row>
    <row r="367" spans="2:2" x14ac:dyDescent="0.25">
      <c r="B367" s="91"/>
    </row>
    <row r="368" spans="2:2" x14ac:dyDescent="0.25">
      <c r="B368" s="91"/>
    </row>
    <row r="369" spans="2:2" x14ac:dyDescent="0.25">
      <c r="B369" s="91"/>
    </row>
    <row r="370" spans="2:2" x14ac:dyDescent="0.25">
      <c r="B370" s="91"/>
    </row>
    <row r="371" spans="2:2" x14ac:dyDescent="0.25">
      <c r="B371" s="91"/>
    </row>
    <row r="372" spans="2:2" x14ac:dyDescent="0.25">
      <c r="B372" s="91"/>
    </row>
    <row r="373" spans="2:2" x14ac:dyDescent="0.25">
      <c r="B373" s="91"/>
    </row>
    <row r="374" spans="2:2" x14ac:dyDescent="0.25">
      <c r="B374" s="91"/>
    </row>
    <row r="375" spans="2:2" x14ac:dyDescent="0.25">
      <c r="B375" s="91"/>
    </row>
    <row r="376" spans="2:2" x14ac:dyDescent="0.25">
      <c r="B376" s="91"/>
    </row>
    <row r="377" spans="2:2" x14ac:dyDescent="0.25">
      <c r="B377" s="91"/>
    </row>
    <row r="378" spans="2:2" x14ac:dyDescent="0.25">
      <c r="B378" s="91"/>
    </row>
    <row r="379" spans="2:2" x14ac:dyDescent="0.25">
      <c r="B379" s="91"/>
    </row>
    <row r="380" spans="2:2" x14ac:dyDescent="0.25">
      <c r="B380" s="91"/>
    </row>
    <row r="381" spans="2:2" x14ac:dyDescent="0.25">
      <c r="B381" s="91"/>
    </row>
    <row r="382" spans="2:2" x14ac:dyDescent="0.25">
      <c r="B382" s="91"/>
    </row>
    <row r="383" spans="2:2" x14ac:dyDescent="0.25">
      <c r="B383" s="91"/>
    </row>
    <row r="384" spans="2:2" x14ac:dyDescent="0.25">
      <c r="B384" s="91"/>
    </row>
    <row r="385" spans="2:2" x14ac:dyDescent="0.25">
      <c r="B385" s="91"/>
    </row>
    <row r="386" spans="2:2" x14ac:dyDescent="0.25">
      <c r="B386" s="91"/>
    </row>
    <row r="387" spans="2:2" x14ac:dyDescent="0.25">
      <c r="B387" s="91"/>
    </row>
    <row r="388" spans="2:2" x14ac:dyDescent="0.25">
      <c r="B388" s="91"/>
    </row>
    <row r="389" spans="2:2" x14ac:dyDescent="0.25">
      <c r="B389" s="91"/>
    </row>
    <row r="390" spans="2:2" x14ac:dyDescent="0.25">
      <c r="B390" s="91"/>
    </row>
    <row r="391" spans="2:2" x14ac:dyDescent="0.25">
      <c r="B391" s="91"/>
    </row>
    <row r="392" spans="2:2" x14ac:dyDescent="0.25">
      <c r="B392" s="91"/>
    </row>
    <row r="393" spans="2:2" x14ac:dyDescent="0.25">
      <c r="B393" s="91"/>
    </row>
    <row r="394" spans="2:2" x14ac:dyDescent="0.25">
      <c r="B394" s="91"/>
    </row>
    <row r="395" spans="2:2" x14ac:dyDescent="0.25">
      <c r="B395" s="91"/>
    </row>
    <row r="396" spans="2:2" x14ac:dyDescent="0.25">
      <c r="B396" s="91"/>
    </row>
    <row r="397" spans="2:2" x14ac:dyDescent="0.25">
      <c r="B397" s="91"/>
    </row>
    <row r="398" spans="2:2" x14ac:dyDescent="0.25">
      <c r="B398" s="91"/>
    </row>
    <row r="399" spans="2:2" x14ac:dyDescent="0.25">
      <c r="B399" s="91"/>
    </row>
    <row r="400" spans="2:2" x14ac:dyDescent="0.25">
      <c r="B400" s="91"/>
    </row>
    <row r="401" spans="2:2" x14ac:dyDescent="0.25">
      <c r="B401" s="91"/>
    </row>
    <row r="402" spans="2:2" x14ac:dyDescent="0.25">
      <c r="B402" s="91"/>
    </row>
    <row r="403" spans="2:2" x14ac:dyDescent="0.25">
      <c r="B403" s="91"/>
    </row>
    <row r="404" spans="2:2" x14ac:dyDescent="0.25">
      <c r="B404" s="91"/>
    </row>
    <row r="405" spans="2:2" x14ac:dyDescent="0.25">
      <c r="B405" s="91"/>
    </row>
    <row r="406" spans="2:2" x14ac:dyDescent="0.25">
      <c r="B406" s="91"/>
    </row>
    <row r="407" spans="2:2" x14ac:dyDescent="0.25">
      <c r="B407" s="91"/>
    </row>
    <row r="408" spans="2:2" x14ac:dyDescent="0.25">
      <c r="B408" s="91"/>
    </row>
    <row r="409" spans="2:2" x14ac:dyDescent="0.25">
      <c r="B409" s="91"/>
    </row>
    <row r="410" spans="2:2" x14ac:dyDescent="0.25">
      <c r="B410" s="91"/>
    </row>
    <row r="411" spans="2:2" x14ac:dyDescent="0.25">
      <c r="B411" s="91"/>
    </row>
    <row r="412" spans="2:2" x14ac:dyDescent="0.25">
      <c r="B412" s="91"/>
    </row>
    <row r="413" spans="2:2" x14ac:dyDescent="0.25">
      <c r="B413" s="91"/>
    </row>
    <row r="414" spans="2:2" x14ac:dyDescent="0.25">
      <c r="B414" s="91"/>
    </row>
    <row r="415" spans="2:2" x14ac:dyDescent="0.25">
      <c r="B415" s="91"/>
    </row>
    <row r="416" spans="2:2" x14ac:dyDescent="0.25">
      <c r="B416" s="91"/>
    </row>
    <row r="417" spans="2:2" x14ac:dyDescent="0.25">
      <c r="B417" s="91"/>
    </row>
    <row r="418" spans="2:2" x14ac:dyDescent="0.25">
      <c r="B418" s="91"/>
    </row>
    <row r="419" spans="2:2" x14ac:dyDescent="0.25">
      <c r="B419" s="91"/>
    </row>
    <row r="420" spans="2:2" x14ac:dyDescent="0.25">
      <c r="B420" s="91"/>
    </row>
    <row r="421" spans="2:2" x14ac:dyDescent="0.25">
      <c r="B421" s="91"/>
    </row>
    <row r="422" spans="2:2" x14ac:dyDescent="0.25">
      <c r="B422" s="91"/>
    </row>
    <row r="423" spans="2:2" x14ac:dyDescent="0.25">
      <c r="B423" s="91"/>
    </row>
    <row r="424" spans="2:2" x14ac:dyDescent="0.25">
      <c r="B424" s="91"/>
    </row>
    <row r="425" spans="2:2" x14ac:dyDescent="0.25">
      <c r="B425" s="91"/>
    </row>
    <row r="426" spans="2:2" x14ac:dyDescent="0.25">
      <c r="B426" s="91"/>
    </row>
    <row r="427" spans="2:2" x14ac:dyDescent="0.25">
      <c r="B427" s="91"/>
    </row>
  </sheetData>
  <mergeCells count="8">
    <mergeCell ref="H19:H20"/>
    <mergeCell ref="B118:H118"/>
    <mergeCell ref="A19:A20"/>
    <mergeCell ref="B19:B20"/>
    <mergeCell ref="C19:C20"/>
    <mergeCell ref="D19:D20"/>
    <mergeCell ref="E19:E20"/>
    <mergeCell ref="F19:G19"/>
  </mergeCells>
  <pageMargins left="0.98425196850393704" right="0.51181102362204722" top="1.1811023622047245" bottom="0.62992125984251968" header="0.31496062992125984" footer="0.31496062992125984"/>
  <pageSetup paperSize="9" scale="85" orientation="portrait" r:id="rId1"/>
  <rowBreaks count="3" manualBreakCount="3">
    <brk id="46" max="7" man="1"/>
    <brk id="70" max="7" man="1"/>
    <brk id="88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Sheet1!Област_печат</vt:lpstr>
    </vt:vector>
  </TitlesOfParts>
  <Company>MLSP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rhubeva</dc:creator>
  <cp:lastModifiedBy>Mariya Hristova</cp:lastModifiedBy>
  <cp:lastPrinted>2017-04-18T08:48:01Z</cp:lastPrinted>
  <dcterms:created xsi:type="dcterms:W3CDTF">2017-04-18T08:31:37Z</dcterms:created>
  <dcterms:modified xsi:type="dcterms:W3CDTF">2017-05-02T12:18:28Z</dcterms:modified>
</cp:coreProperties>
</file>