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D:\My Documents\ZOP\Oferti s obqva-20,al.3\2018\C- Plostat Vrachesh\"/>
    </mc:Choice>
  </mc:AlternateContent>
  <bookViews>
    <workbookView xWindow="0" yWindow="0" windowWidth="11190" windowHeight="9570"/>
  </bookViews>
  <sheets>
    <sheet name="КСС" sheetId="2" r:id="rId1"/>
  </sheets>
  <definedNames>
    <definedName name="_xlnm.Print_Area" localSheetId="0">КСС!$A$1:$F$171</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162" i="2" l="1"/>
  <c r="F161" i="2"/>
  <c r="F160" i="2"/>
  <c r="F159" i="2"/>
  <c r="F158" i="2"/>
  <c r="F157" i="2"/>
  <c r="F156" i="2"/>
  <c r="F155" i="2"/>
  <c r="F154" i="2"/>
  <c r="F153" i="2"/>
  <c r="F163" i="2" l="1"/>
  <c r="F149" i="2"/>
  <c r="F148" i="2"/>
  <c r="F147" i="2"/>
  <c r="F146" i="2"/>
  <c r="F145" i="2"/>
  <c r="F144" i="2"/>
  <c r="F143" i="2"/>
  <c r="F142" i="2"/>
  <c r="F141" i="2"/>
  <c r="F140" i="2"/>
  <c r="F139" i="2"/>
  <c r="F138" i="2"/>
  <c r="F137" i="2"/>
  <c r="F136" i="2"/>
  <c r="F135" i="2"/>
  <c r="F133" i="2"/>
  <c r="F132" i="2"/>
  <c r="F131" i="2"/>
  <c r="F130" i="2"/>
  <c r="F129" i="2"/>
  <c r="F128" i="2"/>
  <c r="F127" i="2"/>
  <c r="F126" i="2"/>
  <c r="F125" i="2"/>
  <c r="F124" i="2"/>
  <c r="F150" i="2" s="1"/>
  <c r="F121" i="2"/>
  <c r="F120" i="2"/>
  <c r="F119" i="2"/>
  <c r="F118" i="2"/>
  <c r="F116" i="2"/>
  <c r="F114" i="2"/>
  <c r="F113" i="2"/>
  <c r="F111" i="2"/>
  <c r="F109" i="2"/>
  <c r="F107" i="2"/>
  <c r="F106" i="2"/>
  <c r="F105" i="2"/>
  <c r="F103" i="2"/>
  <c r="F102" i="2"/>
  <c r="F101" i="2"/>
  <c r="F99" i="2"/>
  <c r="F98" i="2"/>
  <c r="F97" i="2"/>
  <c r="F122" i="2" s="1"/>
  <c r="F96" i="2"/>
  <c r="D91" i="2"/>
  <c r="F90" i="2"/>
  <c r="F89" i="2"/>
  <c r="F88" i="2"/>
  <c r="F87" i="2"/>
  <c r="F86" i="2"/>
  <c r="F85" i="2"/>
  <c r="F84" i="2"/>
  <c r="F83" i="2"/>
  <c r="F82" i="2"/>
  <c r="F81" i="2"/>
  <c r="F80" i="2"/>
  <c r="F79" i="2"/>
  <c r="F78" i="2"/>
  <c r="F77" i="2"/>
  <c r="F76" i="2"/>
  <c r="D74" i="2"/>
  <c r="F74" i="2" s="1"/>
  <c r="F73" i="2"/>
  <c r="F72" i="2"/>
  <c r="F71" i="2"/>
  <c r="F70" i="2"/>
  <c r="D69" i="2"/>
  <c r="D75" i="2" s="1"/>
  <c r="F75" i="2" s="1"/>
  <c r="F68" i="2"/>
  <c r="F67" i="2"/>
  <c r="F66" i="2"/>
  <c r="F65" i="2"/>
  <c r="F64" i="2"/>
  <c r="F63" i="2"/>
  <c r="F62" i="2"/>
  <c r="F61" i="2"/>
  <c r="F58" i="2"/>
  <c r="F57" i="2"/>
  <c r="F56" i="2"/>
  <c r="F55" i="2"/>
  <c r="F54" i="2"/>
  <c r="F53" i="2"/>
  <c r="F52" i="2"/>
  <c r="F51" i="2"/>
  <c r="F50" i="2"/>
  <c r="F49" i="2"/>
  <c r="F48" i="2"/>
  <c r="F47" i="2"/>
  <c r="F46" i="2"/>
  <c r="F45" i="2"/>
  <c r="F44" i="2"/>
  <c r="F43" i="2"/>
  <c r="F42" i="2"/>
  <c r="F41" i="2"/>
  <c r="F40" i="2"/>
  <c r="F39" i="2"/>
  <c r="F59" i="2" s="1"/>
  <c r="F38" i="2"/>
  <c r="F35" i="2"/>
  <c r="F34" i="2"/>
  <c r="F33" i="2"/>
  <c r="F32" i="2"/>
  <c r="F29" i="2"/>
  <c r="F28" i="2"/>
  <c r="F27" i="2"/>
  <c r="F26" i="2"/>
  <c r="F25" i="2"/>
  <c r="F24" i="2"/>
  <c r="F23" i="2"/>
  <c r="F22" i="2"/>
  <c r="F21" i="2"/>
  <c r="F20" i="2"/>
  <c r="F19" i="2"/>
  <c r="F18" i="2"/>
  <c r="F17" i="2"/>
  <c r="D14" i="2"/>
  <c r="F14" i="2" s="1"/>
  <c r="F13" i="2"/>
  <c r="F12" i="2"/>
  <c r="F36" i="2" l="1"/>
  <c r="F15" i="2"/>
  <c r="F30" i="2"/>
  <c r="F91" i="2"/>
  <c r="F69" i="2"/>
  <c r="F92" i="2" s="1"/>
  <c r="F164" i="2" s="1"/>
  <c r="F165" i="2" l="1"/>
  <c r="F166" i="2" s="1"/>
</calcChain>
</file>

<file path=xl/sharedStrings.xml><?xml version="1.0" encoding="utf-8"?>
<sst xmlns="http://schemas.openxmlformats.org/spreadsheetml/2006/main" count="349" uniqueCount="211">
  <si>
    <t xml:space="preserve">Обект: Благоустрояване на площадно пространство и ремонт на  градина в с.Врачеш  община Ботевград, разположени в  терен  между  осови   точки - 3, 326, 305, 1, 16 и 298  
</t>
  </si>
  <si>
    <t>КОЛИЧЕСТВЕНО-СТОЙНОСТНА СМЕТКА</t>
  </si>
  <si>
    <t>№</t>
  </si>
  <si>
    <t xml:space="preserve">Вид СМР </t>
  </si>
  <si>
    <t>Мярка</t>
  </si>
  <si>
    <t>Ед. цена</t>
  </si>
  <si>
    <t>Стойност</t>
  </si>
  <si>
    <t>I.</t>
  </si>
  <si>
    <t>ЗЕМНИ РАБОТИ</t>
  </si>
  <si>
    <t xml:space="preserve">Премахване на  асфалтова настилка </t>
  </si>
  <si>
    <t>м²</t>
  </si>
  <si>
    <t>Премахване на съществуваща основа на асфалтова настилка, включително извозване на строителни отпадъци до депо. Под нови тревни площи.</t>
  </si>
  <si>
    <t>Товарене машинно и извозване на строителни отпадъци до депо от т. 1 и 2</t>
  </si>
  <si>
    <t>м³</t>
  </si>
  <si>
    <t xml:space="preserve">Общо без ДДС: </t>
  </si>
  <si>
    <t>IІ.</t>
  </si>
  <si>
    <t xml:space="preserve">ИЗГРАЖДАНЕ НА НАСТИЛКИ </t>
  </si>
  <si>
    <t>Направа на носеща основа от  уплътнена фракция от несортиран трошен камък 0/18 -10 см</t>
  </si>
  <si>
    <t>Доставка и полагане на геотекстил</t>
  </si>
  <si>
    <t>Доставка и полагане на пясък за подложка 5 см.</t>
  </si>
  <si>
    <t>Доставка и полагане на настилка  - бетонови    павета сиви  Behaton 20/16,5/8  см</t>
  </si>
  <si>
    <t>Доставка и полагане на настилка  - бетонови    павета  червени Behaton 20/16,5/8  см</t>
  </si>
  <si>
    <t>Доставка и полагане на настилка  - бетонови    павета охра Behaton 20/16,5/8  см</t>
  </si>
  <si>
    <t>Доставка и полагане на настилка  -бетонови плочи Pastella охра 40/40см</t>
  </si>
  <si>
    <t>Доставка и полагане на бетонен бордюр -ивица 8/16.50см</t>
  </si>
  <si>
    <t>м</t>
  </si>
  <si>
    <t>Доставка и полагане на бетонен бордюр 35/18/50см</t>
  </si>
  <si>
    <t>Изграждане на нова асфалтова настилка- алея и паркинги</t>
  </si>
  <si>
    <t>Доставка и полагане подложен   бетон клоцове B 7,5</t>
  </si>
  <si>
    <t>м3</t>
  </si>
  <si>
    <t>Кофраж бетонови стени - клоцове</t>
  </si>
  <si>
    <t>Доставка и полагане  бетон клоцове B20</t>
  </si>
  <si>
    <t>ОБЗАВЕЖДАНЕ И ПАРКОВА МЕБЕЛ</t>
  </si>
  <si>
    <t>III.</t>
  </si>
  <si>
    <t xml:space="preserve">Доставка и монтаж на пейки тип 1 с облегалка 190/73см, </t>
  </si>
  <si>
    <t>бр</t>
  </si>
  <si>
    <t>Доставка и монтаж на кошчета за отпадъци</t>
  </si>
  <si>
    <t>Доставка и монтаж на велостойки</t>
  </si>
  <si>
    <t>Информационна табела</t>
  </si>
  <si>
    <t>ЧАСТ ЕЛЕКТРИЧЕСКА</t>
  </si>
  <si>
    <t>Трасиране на кабелна линия</t>
  </si>
  <si>
    <t>m.</t>
  </si>
  <si>
    <t>Направа на изкоп 40x90cm със извозване и складиране на земна маса, обратно засипване, тръмбоване и замонолитване в необходимите участъци</t>
  </si>
  <si>
    <t>Направа на кабелна шахта 60x90cm по стандарт</t>
  </si>
  <si>
    <t>бр.</t>
  </si>
  <si>
    <t>Направа на пясъчна подложка 10cm, включително докарване</t>
  </si>
  <si>
    <t>m3</t>
  </si>
  <si>
    <t>Доставка и полагане на гофрирана HDPE тръба ф110</t>
  </si>
  <si>
    <t>Доставка и полагане на гофрирана HDPE тръба ф50</t>
  </si>
  <si>
    <t>Доставка и полагане на PVC сигнална лента</t>
  </si>
  <si>
    <t>Изкопаване на земна маса е направа на фундамент за стълб за алейно осветление</t>
  </si>
  <si>
    <t>Доставка и изправяне на горещо-поцинкован, прахово боядисан декоративен стълб за алейно осветление по избор на Възложителя, с височина Hсв=4.00m</t>
  </si>
  <si>
    <t>Доставка и монтаж на парково осветително тяло с LED 30W, cos φ ≥ 0.9, 2800lm, 3000K, IP65,  за монтаж на метален стълб</t>
  </si>
  <si>
    <t>Доставка и полагане на кабел СВТ 3x1,5mm²</t>
  </si>
  <si>
    <t>Доставка и монтаж на клемна кутия с автоматичен прекъсвач 6А/1Р/С, IP44, за монтаж в стълб от алейното осветление</t>
  </si>
  <si>
    <t>Доставка и изтегляне на кабел САВТ 3x4mm²</t>
  </si>
  <si>
    <t>Доставка и изтегляне на кабел САВТ 5x4mm²</t>
  </si>
  <si>
    <t>Доставка и изтегляне на кабел САВТ 4x16mm²</t>
  </si>
  <si>
    <t>Доставка и монтаж на ел. Табло Тпо, в комплект с изготвяне на монтажен фундамент</t>
  </si>
  <si>
    <t>Доставка и полагане на неръждаема шина 30/3.5</t>
  </si>
  <si>
    <t>Доставка и направа на заземител от комплект заземителни колове от неръждаема стомана Ø20mm, 3xL=1.5m, забити вертикално</t>
  </si>
  <si>
    <t>Доставка и монтаж на неръждаеми клеми за връзка пл.30х3.5/ф20</t>
  </si>
  <si>
    <t>Измерване на преходното съпротивление на заземителната инсталация от акредитирана лаборатория</t>
  </si>
  <si>
    <t>Протокол за измерване на импеданса на контура фаза - защитен проводник от акредитирана лаборатория</t>
  </si>
  <si>
    <t>компл.</t>
  </si>
  <si>
    <t>ЧАСТ ВОДОСНАБДЯВАНЕ ЗОНА 1</t>
  </si>
  <si>
    <t>1</t>
  </si>
  <si>
    <t>2</t>
  </si>
  <si>
    <t>Водопровод  от  тръба ПEВП PN10 ф90 в изкоп, вкл. фитинги</t>
  </si>
  <si>
    <t>m</t>
  </si>
  <si>
    <t>3</t>
  </si>
  <si>
    <t>Водопровод  от  тръба ПEВП PN10 ф50 в изкоп, вкл. фитинги</t>
  </si>
  <si>
    <t>4</t>
  </si>
  <si>
    <t>Водопровод  от  тръба ПEВП PN10 ф32 в изкоп, вкл. фитинги</t>
  </si>
  <si>
    <t>5</t>
  </si>
  <si>
    <t>Доставка на водовземна скоба DN140/90 с вътрешна резба за пробиване под налягане, включително лента за водовземна скоба за тръба DN300</t>
  </si>
  <si>
    <t>6</t>
  </si>
  <si>
    <t>7</t>
  </si>
  <si>
    <t>Шахта  за  водомерен  възел 120/80/100 чист  размер от  стоманобетон с  капак</t>
  </si>
  <si>
    <t>8</t>
  </si>
  <si>
    <t>Доставка на ПЕ сферичен кран с външна резба ф32 БМВ за поливна система , монтиран в шахта (вкл.шахтата)</t>
  </si>
  <si>
    <t>9</t>
  </si>
  <si>
    <t>Опорен блок</t>
  </si>
  <si>
    <t>10</t>
  </si>
  <si>
    <t>Изпитване и дезинфекция на водопроводната мрежа</t>
  </si>
  <si>
    <t>11</t>
  </si>
  <si>
    <t>Машинен  изкоп механизирано  на  транспорт</t>
  </si>
  <si>
    <t>12</t>
  </si>
  <si>
    <t>Ръчен изкоп  за  оформяне  на  трасе  тръбопроводи</t>
  </si>
  <si>
    <t>13</t>
  </si>
  <si>
    <t xml:space="preserve">Подложка от пясък </t>
  </si>
  <si>
    <t>14</t>
  </si>
  <si>
    <t>Обратна засипка с пясък</t>
  </si>
  <si>
    <t>15</t>
  </si>
  <si>
    <t>Направа на обратна засипка с  НСТК 0-63 с  уплътняване</t>
  </si>
  <si>
    <t>16</t>
  </si>
  <si>
    <t>Доставка на предупредителна лента</t>
  </si>
  <si>
    <t>Канализация  от   PVC  тръба  ф160 за отводняване на решетки</t>
  </si>
  <si>
    <t>Канализация  от  ПЕ  тръба  ф315  за канализационен  колектор</t>
  </si>
  <si>
    <t xml:space="preserve">Линейни отводнители  със   сечение с Н=150мм и В=100мм. </t>
  </si>
  <si>
    <t>Улична  РШ от  ст.б. елементи с  дълбочина  до  2 м.</t>
  </si>
  <si>
    <t xml:space="preserve">Уличен  отток  едноставен </t>
  </si>
  <si>
    <t>Доставка на потопяема дренажна помпа Q=2l/s, H=4m</t>
  </si>
  <si>
    <t>Канализация от  тръба ПEВП PN6 ф50 в изкоп, вкл. фитинги</t>
  </si>
  <si>
    <t>Доставка на редуктор 2"/11/4" с външна резба</t>
  </si>
  <si>
    <t>Доставка на спирателни кранове 2" с вътрешна резба</t>
  </si>
  <si>
    <t>Доставка на обратна клапа 2" с външна резба</t>
  </si>
  <si>
    <t>Доставка и монтаж на преход с вътрешна резба ПЕВПф50/2" БМВ</t>
  </si>
  <si>
    <t>ОБОРУДВАНЕ ВОДНО ОГЛЕДАЛО/ фонтан с покрито корито/</t>
  </si>
  <si>
    <t>Водни ефекти</t>
  </si>
  <si>
    <t xml:space="preserve">FPK 1000 – комплект воден ефект за Сух фонтан с постоянен поток:
• Капак: 400x400mm (Дебелина: 4mm) – Материал: AISI 304 Неръждаема стомана
• Осветление : 1 x RGB Light (14W / 12-24V DC) с 5 метра кабел
• Дюза : Гладка - MS 1012 (12mm)р Материал: Месинг с никелово покритие Височина на водната струя: 1.75 – 2.0 m (с приложената помпа)
• Кран за регулиране на притока
</t>
  </si>
  <si>
    <t>Помпа за водни ефекти: Grundfos, 4.0kW , Voltage: 3x400V</t>
  </si>
  <si>
    <t>Решетка ( сито) за смукател</t>
  </si>
  <si>
    <t xml:space="preserve">Контролно табло със следните характеристики:
• PVC капак за употреба на закрито.Захранването за LED осветлението да се предвиди в непосредствена близост до таблото
• RGB конторлер, автоматизация за време.
</t>
  </si>
  <si>
    <t>Филтрация</t>
  </si>
  <si>
    <t>Пясъчен филтър  – 10,0 м3/ч .. В комплект с горен вентил. Връзки 1 1/2“ , Гаранция  мин 2 години.</t>
  </si>
  <si>
    <t>Помпа  –5 м3/ч, 1/3 HP, 0,25 kW. Двигател със защита клас IP-55, Гаранция мин 2 години.</t>
  </si>
  <si>
    <t>Филтърен пълнеж</t>
  </si>
  <si>
    <t>кг.</t>
  </si>
  <si>
    <t>Закладни части</t>
  </si>
  <si>
    <t>Дюза дънна за басейн,фиксирано захващане - бял ABS</t>
  </si>
  <si>
    <t>Скимер с широко гърло. Бял ABS.</t>
  </si>
  <si>
    <t>Решетка за подов сифон</t>
  </si>
  <si>
    <t>Тръбна разводка ТП</t>
  </si>
  <si>
    <t>Комплект тръбна разводка ТП – тръби, колена, преходи, колектори, спирателни кранове и др.</t>
  </si>
  <si>
    <t>Тръбна разводка стени/дъно/водни ефекти</t>
  </si>
  <si>
    <t>Комплект тръбна разводка стени/дъно – тръби, колена, преходи и др.</t>
  </si>
  <si>
    <t>Окабеляване и осветление ТП</t>
  </si>
  <si>
    <t>Осветление ТП</t>
  </si>
  <si>
    <t>к-т</t>
  </si>
  <si>
    <t>Окабеляване ТП</t>
  </si>
  <si>
    <t>Ел.табло</t>
  </si>
  <si>
    <t>Ел.табло, противовлажно.</t>
  </si>
  <si>
    <t>Хидроизолация – стени/дъно, борд</t>
  </si>
  <si>
    <t xml:space="preserve">Хидроизолация за басейн, двукомпонентна.
</t>
  </si>
  <si>
    <t>Лепило , еластифицирано.</t>
  </si>
  <si>
    <t>Армировъчна мрежа</t>
  </si>
  <si>
    <t>Хидроизолационна лента</t>
  </si>
  <si>
    <t>Подложен бетон клас В7,5</t>
  </si>
  <si>
    <t>Хидроизолация 2 пласта х 4mm</t>
  </si>
  <si>
    <t>Защитно покритие фундалин</t>
  </si>
  <si>
    <t>Хидроизолация мека PVC-P, дебелина 1.5mm</t>
  </si>
  <si>
    <t>Кофраж</t>
  </si>
  <si>
    <t>Армировка дъно клас B500B</t>
  </si>
  <si>
    <t>kg</t>
  </si>
  <si>
    <t>Бетон В20 за дъно (W0.8)</t>
  </si>
  <si>
    <t>Армировка стени клас В235</t>
  </si>
  <si>
    <t>Армировка стени В500В</t>
  </si>
  <si>
    <t>Бетон В20 за стени (W0.8)</t>
  </si>
  <si>
    <t>Кофраж дъно</t>
  </si>
  <si>
    <t>Армировка клас B235 дъно</t>
  </si>
  <si>
    <t>Армировка клас B500B дъно</t>
  </si>
  <si>
    <t>Бетон В20 за дъно</t>
  </si>
  <si>
    <t>Кофраж стени</t>
  </si>
  <si>
    <t>Армировка клас В235 стени</t>
  </si>
  <si>
    <t>Армировка клас В500В стени</t>
  </si>
  <si>
    <t>Бетон В20 за стени</t>
  </si>
  <si>
    <t>Кофраж покривна плоча</t>
  </si>
  <si>
    <t>Армировка клас В235 покривна плоча</t>
  </si>
  <si>
    <t>Армировка клас В500В покривна плоча</t>
  </si>
  <si>
    <t>Бетон В20 за покривна плоча</t>
  </si>
  <si>
    <t>ЧАСТ ПАРКОУСТРОЙСТВО</t>
  </si>
  <si>
    <t>ХУМУСНА ПОЧВА</t>
  </si>
  <si>
    <t>Доставка на рохкава хумусна почва</t>
  </si>
  <si>
    <t>Насипване и подравняване на хумусна почва в зелените площи в слой 15 см</t>
  </si>
  <si>
    <t>Насипване и подравняване на хумусна почва в озеленените клоцове</t>
  </si>
  <si>
    <t>ПОСАДЪЧНИ РАБОТИ</t>
  </si>
  <si>
    <t>Доставка и засаждане на вечнозелени дървета</t>
  </si>
  <si>
    <t>Доставка и засаждане на вечнозелени дръвчета</t>
  </si>
  <si>
    <t>Доставка и засаждане на листопадни дървета</t>
  </si>
  <si>
    <t>Доставка и засаждане на вечнозелени храсти</t>
  </si>
  <si>
    <t>Доставка и засаждане на листопадни храсти</t>
  </si>
  <si>
    <t>Затревяване с многокомпонентна тревна смеска</t>
  </si>
  <si>
    <t>м2</t>
  </si>
  <si>
    <r>
      <t>Доставка на водомерен възел, състоящ се от резбови водомер за студена вода с опция за радиомодул, клас В, DN65, Q</t>
    </r>
    <r>
      <rPr>
        <vertAlign val="subscript"/>
        <sz val="10"/>
        <rFont val="Century Gothic"/>
        <family val="2"/>
        <charset val="204"/>
      </rPr>
      <t>n</t>
    </r>
    <r>
      <rPr>
        <sz val="10"/>
        <rFont val="Century Gothic"/>
        <family val="2"/>
        <charset val="204"/>
      </rPr>
      <t>=10.0m</t>
    </r>
    <r>
      <rPr>
        <vertAlign val="superscript"/>
        <sz val="10"/>
        <rFont val="Century Gothic"/>
        <family val="2"/>
        <charset val="204"/>
      </rPr>
      <t>3</t>
    </r>
    <r>
      <rPr>
        <sz val="10"/>
        <rFont val="Century Gothic"/>
        <family val="2"/>
        <charset val="204"/>
      </rPr>
      <t>/h, Q</t>
    </r>
    <r>
      <rPr>
        <vertAlign val="subscript"/>
        <sz val="10"/>
        <rFont val="Century Gothic"/>
        <family val="2"/>
        <charset val="204"/>
      </rPr>
      <t>max</t>
    </r>
    <r>
      <rPr>
        <sz val="10"/>
        <rFont val="Century Gothic"/>
        <family val="2"/>
        <charset val="204"/>
      </rPr>
      <t>=20m</t>
    </r>
    <r>
      <rPr>
        <vertAlign val="superscript"/>
        <sz val="10"/>
        <rFont val="Century Gothic"/>
        <family val="2"/>
        <charset val="204"/>
      </rPr>
      <t>3</t>
    </r>
    <r>
      <rPr>
        <sz val="10"/>
        <rFont val="Century Gothic"/>
        <family val="2"/>
        <charset val="204"/>
      </rPr>
      <t>/h, включително аксесоари (холендри, преходи, спирателен кран ф80, филтър ф80, обратна клапа ф80, спирателен кран с изпразнител ф80)</t>
    </r>
  </si>
  <si>
    <r>
      <t>m</t>
    </r>
    <r>
      <rPr>
        <vertAlign val="superscript"/>
        <sz val="10"/>
        <rFont val="Century Gothic"/>
        <family val="2"/>
        <charset val="204"/>
      </rPr>
      <t>3</t>
    </r>
    <r>
      <rPr>
        <sz val="10"/>
        <rFont val="Arial"/>
        <family val="2"/>
        <charset val="204"/>
      </rPr>
      <t/>
    </r>
  </si>
  <si>
    <r>
      <rPr>
        <vertAlign val="subscript"/>
        <sz val="10"/>
        <rFont val="Century Gothic"/>
        <family val="2"/>
        <charset val="204"/>
      </rPr>
      <t>m</t>
    </r>
    <r>
      <rPr>
        <sz val="10"/>
        <rFont val="Century Gothic"/>
        <family val="2"/>
        <charset val="204"/>
      </rPr>
      <t>3</t>
    </r>
  </si>
  <si>
    <r>
      <rPr>
        <vertAlign val="subscript"/>
        <sz val="10"/>
        <rFont val="Century Gothic"/>
        <family val="2"/>
        <charset val="204"/>
      </rPr>
      <t>m</t>
    </r>
    <r>
      <rPr>
        <sz val="10"/>
        <rFont val="Century Gothic"/>
        <family val="2"/>
        <charset val="204"/>
      </rPr>
      <t>2</t>
    </r>
  </si>
  <si>
    <r>
      <t>м</t>
    </r>
    <r>
      <rPr>
        <vertAlign val="superscript"/>
        <sz val="10"/>
        <rFont val="Century Gothic"/>
        <family val="2"/>
        <charset val="204"/>
      </rPr>
      <t>3</t>
    </r>
  </si>
  <si>
    <t>IV.</t>
  </si>
  <si>
    <t>V.</t>
  </si>
  <si>
    <t>17</t>
  </si>
  <si>
    <t>18</t>
  </si>
  <si>
    <t>19</t>
  </si>
  <si>
    <t>20</t>
  </si>
  <si>
    <t>21</t>
  </si>
  <si>
    <t>22</t>
  </si>
  <si>
    <t>23</t>
  </si>
  <si>
    <t>24</t>
  </si>
  <si>
    <t>25</t>
  </si>
  <si>
    <t>26</t>
  </si>
  <si>
    <t>27</t>
  </si>
  <si>
    <t>28</t>
  </si>
  <si>
    <t>29</t>
  </si>
  <si>
    <t>30</t>
  </si>
  <si>
    <t>31</t>
  </si>
  <si>
    <t>VI.</t>
  </si>
  <si>
    <t>СУХ  ФОНТАН</t>
  </si>
  <si>
    <t>СУХ ФОНТАН - КОНСТРУКТИВНА</t>
  </si>
  <si>
    <t>VII.</t>
  </si>
  <si>
    <t>ТЕХНИЧЕСКО ПОМЕЩЕНИЕ - КОНСТРУКТИВНА</t>
  </si>
  <si>
    <t>Коли-чество</t>
  </si>
  <si>
    <t xml:space="preserve">Общо  за   ЕТАП  1  без ДДС: </t>
  </si>
  <si>
    <t>20 %  ДДС:</t>
  </si>
  <si>
    <t xml:space="preserve">Всичко  за   ЕТАП  1   с  начислен ДДС: </t>
  </si>
  <si>
    <t>лв.</t>
  </si>
  <si>
    <t>Изготвил:………………</t>
  </si>
  <si>
    <t>/………………………../</t>
  </si>
  <si>
    <t>Образец №12.1</t>
  </si>
  <si>
    <t>Възложител:Община Ботевград</t>
  </si>
  <si>
    <t>Участник:……………….</t>
  </si>
</sst>
</file>

<file path=xl/styles.xml><?xml version="1.0" encoding="utf-8"?>
<styleSheet xmlns="http://schemas.openxmlformats.org/spreadsheetml/2006/main" xmlns:mc="http://schemas.openxmlformats.org/markup-compatibility/2006" xmlns:x14ac="http://schemas.microsoft.com/office/spreadsheetml/2009/9/ac" mc:Ignorable="x14ac">
  <numFmts count="6">
    <numFmt numFmtId="44" formatCode="_-* #,##0.00\ &quot;лв.&quot;_-;\-* #,##0.00\ &quot;лв.&quot;_-;_-* &quot;-&quot;??\ &quot;лв.&quot;_-;_-@_-"/>
    <numFmt numFmtId="43" formatCode="_-* #,##0.00\ _л_в_._-;\-* #,##0.00\ _л_в_._-;_-* &quot;-&quot;??\ _л_в_._-;_-@_-"/>
    <numFmt numFmtId="164" formatCode="_-* #,##0.00\ _л_в_-;\-* #,##0.00\ _л_в_-;_-* &quot;-&quot;??\ _л_в_-;_-@_-"/>
    <numFmt numFmtId="165" formatCode="#,##0.00\ &quot;лв.&quot;"/>
    <numFmt numFmtId="166" formatCode="0.0"/>
    <numFmt numFmtId="167" formatCode="_-* #,##0.00\ [$лв.-402]_-;\-* #,##0.00\ [$лв.-402]_-;_-* &quot;-&quot;??\ [$лв.-402]_-;_-@_-"/>
  </numFmts>
  <fonts count="13" x14ac:knownFonts="1">
    <font>
      <sz val="11"/>
      <color theme="1"/>
      <name val="Calibri"/>
      <family val="2"/>
      <charset val="204"/>
      <scheme val="minor"/>
    </font>
    <font>
      <sz val="11"/>
      <color theme="1"/>
      <name val="Calibri"/>
      <family val="2"/>
      <charset val="204"/>
      <scheme val="minor"/>
    </font>
    <font>
      <sz val="10"/>
      <name val="Arial"/>
      <family val="2"/>
      <charset val="204"/>
    </font>
    <font>
      <sz val="11"/>
      <color indexed="8"/>
      <name val="Calibri"/>
      <family val="2"/>
      <charset val="204"/>
    </font>
    <font>
      <sz val="10"/>
      <name val="Century Gothic"/>
      <family val="2"/>
      <charset val="204"/>
    </font>
    <font>
      <b/>
      <i/>
      <sz val="10"/>
      <name val="Century Gothic"/>
      <family val="2"/>
      <charset val="204"/>
    </font>
    <font>
      <b/>
      <i/>
      <sz val="16"/>
      <name val="Century Gothic"/>
      <family val="2"/>
      <charset val="204"/>
    </font>
    <font>
      <b/>
      <sz val="10"/>
      <name val="Century Gothic"/>
      <family val="2"/>
      <charset val="204"/>
    </font>
    <font>
      <vertAlign val="subscript"/>
      <sz val="10"/>
      <name val="Century Gothic"/>
      <family val="2"/>
      <charset val="204"/>
    </font>
    <font>
      <vertAlign val="superscript"/>
      <sz val="10"/>
      <name val="Century Gothic"/>
      <family val="2"/>
      <charset val="204"/>
    </font>
    <font>
      <i/>
      <sz val="10"/>
      <name val="Century Gothic"/>
      <family val="2"/>
      <charset val="204"/>
    </font>
    <font>
      <sz val="9"/>
      <name val="Century Gothic"/>
      <family val="2"/>
      <charset val="204"/>
    </font>
    <font>
      <b/>
      <i/>
      <sz val="14"/>
      <name val="Century Gothic"/>
      <family val="2"/>
      <charset val="204"/>
    </font>
  </fonts>
  <fills count="3">
    <fill>
      <patternFill patternType="none"/>
    </fill>
    <fill>
      <patternFill patternType="gray125"/>
    </fill>
    <fill>
      <patternFill patternType="solid">
        <fgColor theme="0"/>
        <bgColor indexed="64"/>
      </patternFill>
    </fill>
  </fills>
  <borders count="19">
    <border>
      <left/>
      <right/>
      <top/>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thin">
        <color indexed="64"/>
      </top>
      <bottom style="double">
        <color indexed="64"/>
      </bottom>
      <diagonal/>
    </border>
    <border>
      <left style="thin">
        <color indexed="64"/>
      </left>
      <right style="thin">
        <color indexed="64"/>
      </right>
      <top style="double">
        <color indexed="64"/>
      </top>
      <bottom style="double">
        <color indexed="64"/>
      </bottom>
      <diagonal/>
    </border>
    <border>
      <left style="medium">
        <color indexed="64"/>
      </left>
      <right style="thin">
        <color indexed="64"/>
      </right>
      <top style="thin">
        <color indexed="64"/>
      </top>
      <bottom style="double">
        <color indexed="64"/>
      </bottom>
      <diagonal/>
    </border>
    <border>
      <left style="thin">
        <color indexed="64"/>
      </left>
      <right style="medium">
        <color indexed="64"/>
      </right>
      <top style="thin">
        <color indexed="64"/>
      </top>
      <bottom style="double">
        <color indexed="64"/>
      </bottom>
      <diagonal/>
    </border>
    <border>
      <left style="medium">
        <color indexed="64"/>
      </left>
      <right style="thin">
        <color indexed="64"/>
      </right>
      <top style="double">
        <color indexed="64"/>
      </top>
      <bottom style="double">
        <color indexed="64"/>
      </bottom>
      <diagonal/>
    </border>
    <border>
      <left style="thin">
        <color indexed="64"/>
      </left>
      <right style="medium">
        <color indexed="64"/>
      </right>
      <top style="double">
        <color indexed="64"/>
      </top>
      <bottom style="double">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s>
  <cellStyleXfs count="7">
    <xf numFmtId="0" fontId="0" fillId="0" borderId="0"/>
    <xf numFmtId="43" fontId="1" fillId="0" borderId="0" applyFont="0" applyFill="0" applyBorder="0" applyAlignment="0" applyProtection="0"/>
    <xf numFmtId="44" fontId="1" fillId="0" borderId="0" applyFont="0" applyFill="0" applyBorder="0" applyAlignment="0" applyProtection="0"/>
    <xf numFmtId="0" fontId="3" fillId="0" borderId="0"/>
    <xf numFmtId="0" fontId="3" fillId="0" borderId="0"/>
    <xf numFmtId="43" fontId="1" fillId="0" borderId="0" applyFont="0" applyFill="0" applyBorder="0" applyAlignment="0" applyProtection="0"/>
    <xf numFmtId="44" fontId="1" fillId="0" borderId="0" applyFont="0" applyFill="0" applyBorder="0" applyAlignment="0" applyProtection="0"/>
  </cellStyleXfs>
  <cellXfs count="108">
    <xf numFmtId="0" fontId="0" fillId="0" borderId="0" xfId="0"/>
    <xf numFmtId="0" fontId="4" fillId="2" borderId="0" xfId="0" applyFont="1" applyFill="1" applyAlignment="1">
      <alignment vertical="center"/>
    </xf>
    <xf numFmtId="4" fontId="4" fillId="2" borderId="0" xfId="0" applyNumberFormat="1" applyFont="1" applyFill="1" applyAlignment="1">
      <alignment horizontal="right" vertical="center"/>
    </xf>
    <xf numFmtId="0" fontId="4" fillId="2" borderId="0" xfId="0" applyFont="1" applyFill="1"/>
    <xf numFmtId="0" fontId="4" fillId="2" borderId="0" xfId="0" applyFont="1" applyFill="1" applyAlignment="1">
      <alignment vertical="top"/>
    </xf>
    <xf numFmtId="0" fontId="4" fillId="2" borderId="0" xfId="0" applyFont="1" applyFill="1" applyAlignment="1">
      <alignment horizontal="center"/>
    </xf>
    <xf numFmtId="2" fontId="4" fillId="2" borderId="0" xfId="0" applyNumberFormat="1" applyFont="1" applyFill="1" applyAlignment="1">
      <alignment horizontal="right"/>
    </xf>
    <xf numFmtId="4" fontId="6" fillId="2" borderId="0" xfId="0" applyNumberFormat="1" applyFont="1" applyFill="1" applyAlignment="1"/>
    <xf numFmtId="0" fontId="4" fillId="2" borderId="2" xfId="0" applyFont="1" applyFill="1" applyBorder="1" applyAlignment="1">
      <alignment vertical="center" wrapText="1"/>
    </xf>
    <xf numFmtId="0" fontId="4" fillId="2" borderId="2" xfId="0" applyFont="1" applyFill="1" applyBorder="1" applyAlignment="1">
      <alignment horizontal="center" vertical="center" wrapText="1"/>
    </xf>
    <xf numFmtId="3" fontId="4" fillId="2" borderId="2" xfId="0" applyNumberFormat="1" applyFont="1" applyFill="1" applyBorder="1" applyAlignment="1">
      <alignment horizontal="right" vertical="center" wrapText="1"/>
    </xf>
    <xf numFmtId="0" fontId="7" fillId="2" borderId="2" xfId="0" applyFont="1" applyFill="1" applyBorder="1" applyAlignment="1">
      <alignment vertical="center" wrapText="1"/>
    </xf>
    <xf numFmtId="0" fontId="4" fillId="2" borderId="2" xfId="0" applyFont="1" applyFill="1" applyBorder="1" applyAlignment="1">
      <alignment horizontal="right" vertical="center" wrapText="1"/>
    </xf>
    <xf numFmtId="166" fontId="4" fillId="2" borderId="2" xfId="0" applyNumberFormat="1" applyFont="1" applyFill="1" applyBorder="1" applyAlignment="1">
      <alignment horizontal="right" vertical="center" wrapText="1"/>
    </xf>
    <xf numFmtId="2" fontId="4" fillId="2" borderId="2" xfId="0" applyNumberFormat="1" applyFont="1" applyFill="1" applyBorder="1" applyAlignment="1">
      <alignment horizontal="right" vertical="center" wrapText="1"/>
    </xf>
    <xf numFmtId="4" fontId="4" fillId="2" borderId="2" xfId="0" applyNumberFormat="1" applyFont="1" applyFill="1" applyBorder="1" applyAlignment="1">
      <alignment horizontal="right" vertical="center" wrapText="1"/>
    </xf>
    <xf numFmtId="0" fontId="4" fillId="2" borderId="2" xfId="0" applyNumberFormat="1" applyFont="1" applyFill="1" applyBorder="1" applyAlignment="1">
      <alignment horizontal="center" vertical="center" wrapText="1"/>
    </xf>
    <xf numFmtId="0" fontId="4" fillId="2" borderId="2" xfId="0" applyFont="1" applyFill="1" applyBorder="1" applyAlignment="1">
      <alignment horizontal="left" vertical="center" wrapText="1"/>
    </xf>
    <xf numFmtId="4" fontId="4" fillId="2" borderId="4" xfId="0" applyNumberFormat="1" applyFont="1" applyFill="1" applyBorder="1" applyAlignment="1">
      <alignment horizontal="right" vertical="center" wrapText="1"/>
    </xf>
    <xf numFmtId="0" fontId="4" fillId="2" borderId="2" xfId="0" applyNumberFormat="1" applyFont="1" applyFill="1" applyBorder="1" applyAlignment="1" applyProtection="1">
      <alignment vertical="center" wrapText="1"/>
    </xf>
    <xf numFmtId="0" fontId="4" fillId="2" borderId="2" xfId="0" applyNumberFormat="1" applyFont="1" applyFill="1" applyBorder="1" applyAlignment="1" applyProtection="1">
      <alignment horizontal="left" vertical="center" wrapText="1"/>
    </xf>
    <xf numFmtId="4" fontId="4" fillId="2" borderId="3" xfId="0" applyNumberFormat="1" applyFont="1" applyFill="1" applyBorder="1" applyAlignment="1">
      <alignment horizontal="right" vertical="center" wrapText="1"/>
    </xf>
    <xf numFmtId="0" fontId="4" fillId="2" borderId="0" xfId="0" applyFont="1" applyFill="1" applyAlignment="1">
      <alignment vertical="center" wrapText="1"/>
    </xf>
    <xf numFmtId="0" fontId="4" fillId="2" borderId="1" xfId="0" applyFont="1" applyFill="1" applyBorder="1" applyAlignment="1">
      <alignment horizontal="center" vertical="center" wrapText="1"/>
    </xf>
    <xf numFmtId="164" fontId="4" fillId="2" borderId="2" xfId="1" applyNumberFormat="1" applyFont="1" applyFill="1" applyBorder="1" applyAlignment="1">
      <alignment horizontal="center" vertical="center" wrapText="1"/>
    </xf>
    <xf numFmtId="0" fontId="7" fillId="2" borderId="1" xfId="0" applyFont="1" applyFill="1" applyBorder="1" applyAlignment="1">
      <alignment horizontal="center" vertical="center" wrapText="1"/>
    </xf>
    <xf numFmtId="4" fontId="4" fillId="2" borderId="3" xfId="0" applyNumberFormat="1" applyFont="1" applyFill="1" applyBorder="1" applyAlignment="1">
      <alignment vertical="center" wrapText="1"/>
    </xf>
    <xf numFmtId="2" fontId="4" fillId="2" borderId="2" xfId="0" applyNumberFormat="1" applyFont="1" applyFill="1" applyBorder="1" applyAlignment="1">
      <alignment horizontal="center" vertical="center" wrapText="1"/>
    </xf>
    <xf numFmtId="0" fontId="7" fillId="2" borderId="2" xfId="0" applyFont="1" applyFill="1" applyBorder="1" applyAlignment="1">
      <alignment horizontal="right" vertical="center" wrapText="1"/>
    </xf>
    <xf numFmtId="0" fontId="7" fillId="2" borderId="5" xfId="0" applyFont="1" applyFill="1" applyBorder="1" applyAlignment="1">
      <alignment horizontal="center" vertical="center" wrapText="1"/>
    </xf>
    <xf numFmtId="0" fontId="7" fillId="2" borderId="2" xfId="0" applyFont="1" applyFill="1" applyBorder="1" applyAlignment="1">
      <alignment horizontal="center" vertical="center" wrapText="1"/>
    </xf>
    <xf numFmtId="0" fontId="7" fillId="2" borderId="3" xfId="0" applyFont="1" applyFill="1" applyBorder="1" applyAlignment="1">
      <alignment horizontal="right" vertical="center" wrapText="1"/>
    </xf>
    <xf numFmtId="1" fontId="4" fillId="2" borderId="2" xfId="0" applyNumberFormat="1" applyFont="1" applyFill="1" applyBorder="1" applyAlignment="1">
      <alignment horizontal="right" vertical="center" wrapText="1"/>
    </xf>
    <xf numFmtId="4" fontId="4" fillId="2" borderId="0" xfId="0" applyNumberFormat="1" applyFont="1" applyFill="1" applyAlignment="1">
      <alignment horizontal="right" vertical="center" wrapText="1"/>
    </xf>
    <xf numFmtId="0" fontId="4" fillId="2" borderId="2" xfId="0" applyNumberFormat="1" applyFont="1" applyFill="1" applyBorder="1" applyAlignment="1" applyProtection="1">
      <alignment horizontal="center" vertical="center" wrapText="1"/>
    </xf>
    <xf numFmtId="0" fontId="10" fillId="2" borderId="2" xfId="0" applyFont="1" applyFill="1" applyBorder="1" applyAlignment="1">
      <alignment horizontal="center" vertical="center" wrapText="1"/>
    </xf>
    <xf numFmtId="4" fontId="7" fillId="2" borderId="2" xfId="0" applyNumberFormat="1" applyFont="1" applyFill="1" applyBorder="1" applyAlignment="1">
      <alignment horizontal="right" vertical="center" wrapText="1"/>
    </xf>
    <xf numFmtId="0" fontId="4" fillId="2" borderId="7" xfId="0" applyFont="1" applyFill="1" applyBorder="1" applyAlignment="1">
      <alignment horizontal="center" vertical="center" wrapText="1"/>
    </xf>
    <xf numFmtId="164" fontId="7" fillId="2" borderId="2" xfId="1" applyNumberFormat="1" applyFont="1" applyFill="1" applyBorder="1" applyAlignment="1">
      <alignment horizontal="center" vertical="center" wrapText="1"/>
    </xf>
    <xf numFmtId="2" fontId="7" fillId="2" borderId="2" xfId="0" applyNumberFormat="1" applyFont="1" applyFill="1" applyBorder="1" applyAlignment="1">
      <alignment horizontal="right" vertical="center" wrapText="1"/>
    </xf>
    <xf numFmtId="165" fontId="7" fillId="2" borderId="2" xfId="2" applyNumberFormat="1" applyFont="1" applyFill="1" applyBorder="1" applyAlignment="1">
      <alignment horizontal="right" vertical="center" wrapText="1"/>
    </xf>
    <xf numFmtId="4" fontId="4" fillId="2" borderId="0" xfId="0" applyNumberFormat="1" applyFont="1" applyFill="1" applyAlignment="1">
      <alignment horizontal="center" vertical="center"/>
    </xf>
    <xf numFmtId="4" fontId="4" fillId="2" borderId="2" xfId="5" applyNumberFormat="1" applyFont="1" applyFill="1" applyBorder="1" applyAlignment="1">
      <alignment horizontal="center" vertical="center" wrapText="1"/>
    </xf>
    <xf numFmtId="4" fontId="4" fillId="2" borderId="0" xfId="0" applyNumberFormat="1" applyFont="1" applyFill="1" applyAlignment="1">
      <alignment horizontal="center" vertical="center" wrapText="1"/>
    </xf>
    <xf numFmtId="0" fontId="7" fillId="2" borderId="2" xfId="0" applyFont="1" applyFill="1" applyBorder="1" applyAlignment="1">
      <alignment horizontal="left" vertical="center" wrapText="1"/>
    </xf>
    <xf numFmtId="4" fontId="7" fillId="2" borderId="2" xfId="0" applyNumberFormat="1" applyFont="1" applyFill="1" applyBorder="1" applyAlignment="1">
      <alignment horizontal="center" vertical="center" wrapText="1"/>
    </xf>
    <xf numFmtId="0" fontId="7" fillId="2" borderId="2" xfId="3" applyFont="1" applyFill="1" applyBorder="1" applyAlignment="1">
      <alignment vertical="center" wrapText="1"/>
    </xf>
    <xf numFmtId="0" fontId="7" fillId="2" borderId="2" xfId="3" applyFont="1" applyFill="1" applyBorder="1" applyAlignment="1">
      <alignment horizontal="center" vertical="center" wrapText="1"/>
    </xf>
    <xf numFmtId="0" fontId="7" fillId="2" borderId="2" xfId="4" applyFont="1" applyFill="1" applyBorder="1" applyAlignment="1">
      <alignment horizontal="center" vertical="center" wrapText="1"/>
    </xf>
    <xf numFmtId="0" fontId="7" fillId="2" borderId="4" xfId="0" applyFont="1" applyFill="1" applyBorder="1" applyAlignment="1">
      <alignment horizontal="right" vertical="center" wrapText="1"/>
    </xf>
    <xf numFmtId="164" fontId="7" fillId="2" borderId="4" xfId="1" applyNumberFormat="1" applyFont="1" applyFill="1" applyBorder="1" applyAlignment="1">
      <alignment horizontal="center" vertical="center" wrapText="1"/>
    </xf>
    <xf numFmtId="2" fontId="7" fillId="2" borderId="4" xfId="0" applyNumberFormat="1" applyFont="1" applyFill="1" applyBorder="1" applyAlignment="1">
      <alignment horizontal="right" vertical="center" wrapText="1"/>
    </xf>
    <xf numFmtId="165" fontId="7" fillId="2" borderId="4" xfId="2" applyNumberFormat="1" applyFont="1" applyFill="1" applyBorder="1" applyAlignment="1">
      <alignment horizontal="right" vertical="center" wrapText="1"/>
    </xf>
    <xf numFmtId="4" fontId="7" fillId="2" borderId="4" xfId="0" applyNumberFormat="1" applyFont="1" applyFill="1" applyBorder="1" applyAlignment="1">
      <alignment horizontal="right" vertical="center" wrapText="1"/>
    </xf>
    <xf numFmtId="0" fontId="4" fillId="2" borderId="10" xfId="0" applyFont="1" applyFill="1" applyBorder="1" applyAlignment="1">
      <alignment horizontal="center" vertical="center" wrapText="1"/>
    </xf>
    <xf numFmtId="0" fontId="4" fillId="2" borderId="10" xfId="0" applyFont="1" applyFill="1" applyBorder="1" applyAlignment="1">
      <alignment horizontal="left" vertical="center" wrapText="1"/>
    </xf>
    <xf numFmtId="164" fontId="4" fillId="2" borderId="10" xfId="1" applyNumberFormat="1" applyFont="1" applyFill="1" applyBorder="1" applyAlignment="1">
      <alignment horizontal="center" vertical="center" wrapText="1"/>
    </xf>
    <xf numFmtId="2" fontId="4" fillId="2" borderId="10" xfId="0" applyNumberFormat="1" applyFont="1" applyFill="1" applyBorder="1" applyAlignment="1">
      <alignment horizontal="right" vertical="center" wrapText="1"/>
    </xf>
    <xf numFmtId="4" fontId="4" fillId="2" borderId="10" xfId="0" applyNumberFormat="1" applyFont="1" applyFill="1" applyBorder="1" applyAlignment="1">
      <alignment horizontal="right" vertical="center" wrapText="1"/>
    </xf>
    <xf numFmtId="2" fontId="4" fillId="2" borderId="4" xfId="0" applyNumberFormat="1" applyFont="1" applyFill="1" applyBorder="1" applyAlignment="1">
      <alignment horizontal="center" vertical="center" wrapText="1"/>
    </xf>
    <xf numFmtId="1" fontId="4" fillId="2" borderId="4" xfId="0" applyNumberFormat="1" applyFont="1" applyFill="1" applyBorder="1" applyAlignment="1">
      <alignment horizontal="right" vertical="center" wrapText="1"/>
    </xf>
    <xf numFmtId="0" fontId="4" fillId="2" borderId="10" xfId="0" applyFont="1" applyFill="1" applyBorder="1" applyAlignment="1">
      <alignment vertical="center" wrapText="1"/>
    </xf>
    <xf numFmtId="2" fontId="4" fillId="2" borderId="10" xfId="0" applyNumberFormat="1" applyFont="1" applyFill="1" applyBorder="1" applyAlignment="1">
      <alignment horizontal="center" vertical="center" wrapText="1"/>
    </xf>
    <xf numFmtId="1" fontId="4" fillId="2" borderId="10" xfId="0" applyNumberFormat="1" applyFont="1" applyFill="1" applyBorder="1" applyAlignment="1">
      <alignment horizontal="right" vertical="center" wrapText="1"/>
    </xf>
    <xf numFmtId="166" fontId="4" fillId="2" borderId="10" xfId="0" applyNumberFormat="1" applyFont="1" applyFill="1" applyBorder="1" applyAlignment="1">
      <alignment horizontal="right" vertical="center" wrapText="1"/>
    </xf>
    <xf numFmtId="4" fontId="4" fillId="2" borderId="10" xfId="5" applyNumberFormat="1" applyFont="1" applyFill="1" applyBorder="1" applyAlignment="1">
      <alignment horizontal="center" vertical="center" wrapText="1"/>
    </xf>
    <xf numFmtId="4" fontId="7" fillId="2" borderId="4" xfId="0" applyNumberFormat="1" applyFont="1" applyFill="1" applyBorder="1" applyAlignment="1">
      <alignment horizontal="center" vertical="center" wrapText="1"/>
    </xf>
    <xf numFmtId="0" fontId="7" fillId="2" borderId="11" xfId="0" applyFont="1" applyFill="1" applyBorder="1" applyAlignment="1">
      <alignment horizontal="right" vertical="center" wrapText="1"/>
    </xf>
    <xf numFmtId="4" fontId="4" fillId="2" borderId="11" xfId="5" applyNumberFormat="1" applyFont="1" applyFill="1" applyBorder="1" applyAlignment="1">
      <alignment horizontal="center" vertical="center" wrapText="1"/>
    </xf>
    <xf numFmtId="4" fontId="4" fillId="2" borderId="11" xfId="0" applyNumberFormat="1" applyFont="1" applyFill="1" applyBorder="1" applyAlignment="1">
      <alignment horizontal="right" vertical="center" wrapText="1"/>
    </xf>
    <xf numFmtId="0" fontId="7" fillId="2" borderId="10" xfId="0" applyFont="1" applyFill="1" applyBorder="1" applyAlignment="1">
      <alignment horizontal="right" vertical="center" wrapText="1"/>
    </xf>
    <xf numFmtId="4" fontId="7" fillId="2" borderId="10" xfId="0" applyNumberFormat="1" applyFont="1" applyFill="1" applyBorder="1" applyAlignment="1">
      <alignment horizontal="center" vertical="center" wrapText="1"/>
    </xf>
    <xf numFmtId="4" fontId="7" fillId="2" borderId="10" xfId="0" applyNumberFormat="1" applyFont="1" applyFill="1" applyBorder="1" applyAlignment="1">
      <alignment horizontal="right" vertical="center" wrapText="1"/>
    </xf>
    <xf numFmtId="0" fontId="4" fillId="2" borderId="8" xfId="0" applyFont="1" applyFill="1" applyBorder="1" applyAlignment="1">
      <alignment horizontal="center" vertical="center" wrapText="1"/>
    </xf>
    <xf numFmtId="3" fontId="11" fillId="2" borderId="8" xfId="0" applyNumberFormat="1" applyFont="1" applyFill="1" applyBorder="1" applyAlignment="1">
      <alignment horizontal="center" vertical="center" wrapText="1"/>
    </xf>
    <xf numFmtId="2" fontId="4" fillId="2" borderId="8" xfId="0" applyNumberFormat="1" applyFont="1" applyFill="1" applyBorder="1" applyAlignment="1">
      <alignment horizontal="right" vertical="center" wrapText="1"/>
    </xf>
    <xf numFmtId="4" fontId="4" fillId="2" borderId="9" xfId="0" applyNumberFormat="1" applyFont="1" applyFill="1" applyBorder="1" applyAlignment="1">
      <alignment horizontal="center" vertical="center" wrapText="1"/>
    </xf>
    <xf numFmtId="0" fontId="7" fillId="2" borderId="3" xfId="3" applyFont="1" applyFill="1" applyBorder="1" applyAlignment="1">
      <alignment vertical="center" wrapText="1"/>
    </xf>
    <xf numFmtId="0" fontId="4" fillId="2" borderId="12" xfId="0" applyFont="1" applyFill="1" applyBorder="1" applyAlignment="1">
      <alignment horizontal="center" vertical="center" wrapText="1"/>
    </xf>
    <xf numFmtId="4" fontId="4" fillId="2" borderId="13" xfId="0" applyNumberFormat="1" applyFont="1" applyFill="1" applyBorder="1" applyAlignment="1">
      <alignment vertical="center" wrapText="1"/>
    </xf>
    <xf numFmtId="4" fontId="7" fillId="2" borderId="6" xfId="0" applyNumberFormat="1" applyFont="1" applyFill="1" applyBorder="1" applyAlignment="1">
      <alignment horizontal="right" vertical="center" wrapText="1"/>
    </xf>
    <xf numFmtId="0" fontId="4" fillId="2" borderId="5" xfId="0" applyFont="1" applyFill="1" applyBorder="1" applyAlignment="1">
      <alignment horizontal="center" vertical="center" wrapText="1"/>
    </xf>
    <xf numFmtId="4" fontId="4" fillId="2" borderId="13" xfId="0" applyNumberFormat="1" applyFont="1" applyFill="1" applyBorder="1" applyAlignment="1">
      <alignment horizontal="right" vertical="center" wrapText="1"/>
    </xf>
    <xf numFmtId="0" fontId="7" fillId="2" borderId="1" xfId="0" applyNumberFormat="1" applyFont="1" applyFill="1" applyBorder="1" applyAlignment="1">
      <alignment horizontal="center" vertical="center" wrapText="1"/>
    </xf>
    <xf numFmtId="4" fontId="7" fillId="2" borderId="3" xfId="0" applyNumberFormat="1" applyFont="1" applyFill="1" applyBorder="1" applyAlignment="1">
      <alignment vertical="center" wrapText="1"/>
    </xf>
    <xf numFmtId="49" fontId="4" fillId="2" borderId="1" xfId="0" applyNumberFormat="1" applyFont="1" applyFill="1" applyBorder="1" applyAlignment="1">
      <alignment horizontal="center" vertical="center" wrapText="1"/>
    </xf>
    <xf numFmtId="49" fontId="4" fillId="2" borderId="12" xfId="0" applyNumberFormat="1" applyFont="1" applyFill="1" applyBorder="1" applyAlignment="1">
      <alignment horizontal="center" vertical="center" wrapText="1"/>
    </xf>
    <xf numFmtId="4" fontId="7" fillId="2" borderId="3" xfId="0" applyNumberFormat="1" applyFont="1" applyFill="1" applyBorder="1" applyAlignment="1">
      <alignment horizontal="right" vertical="center" wrapText="1"/>
    </xf>
    <xf numFmtId="0" fontId="7" fillId="2" borderId="1" xfId="0" applyFont="1" applyFill="1" applyBorder="1" applyAlignment="1">
      <alignment vertical="center" wrapText="1"/>
    </xf>
    <xf numFmtId="167" fontId="7" fillId="2" borderId="3" xfId="0" applyNumberFormat="1" applyFont="1" applyFill="1" applyBorder="1" applyAlignment="1">
      <alignment vertical="center" wrapText="1"/>
    </xf>
    <xf numFmtId="4" fontId="7" fillId="2" borderId="6" xfId="0" applyNumberFormat="1" applyFont="1" applyFill="1" applyBorder="1" applyAlignment="1">
      <alignment vertical="center" wrapText="1"/>
    </xf>
    <xf numFmtId="0" fontId="4" fillId="2" borderId="14" xfId="0" applyFont="1" applyFill="1" applyBorder="1" applyAlignment="1">
      <alignment horizontal="center" vertical="center" wrapText="1"/>
    </xf>
    <xf numFmtId="4" fontId="7" fillId="2" borderId="15" xfId="0" applyNumberFormat="1" applyFont="1" applyFill="1" applyBorder="1" applyAlignment="1">
      <alignment horizontal="right" vertical="center" wrapText="1"/>
    </xf>
    <xf numFmtId="0" fontId="7" fillId="2" borderId="5" xfId="0" applyFont="1" applyFill="1" applyBorder="1" applyAlignment="1">
      <alignment vertical="center" wrapText="1"/>
    </xf>
    <xf numFmtId="0" fontId="7" fillId="2" borderId="12" xfId="0" applyFont="1" applyFill="1" applyBorder="1" applyAlignment="1">
      <alignment vertical="center" wrapText="1"/>
    </xf>
    <xf numFmtId="4" fontId="7" fillId="2" borderId="13" xfId="0" applyNumberFormat="1" applyFont="1" applyFill="1" applyBorder="1" applyAlignment="1">
      <alignment horizontal="right" vertical="center" wrapText="1"/>
    </xf>
    <xf numFmtId="0" fontId="7" fillId="2" borderId="16" xfId="0" applyFont="1" applyFill="1" applyBorder="1" applyAlignment="1">
      <alignment vertical="center" wrapText="1"/>
    </xf>
    <xf numFmtId="0" fontId="7" fillId="2" borderId="17" xfId="0" applyFont="1" applyFill="1" applyBorder="1" applyAlignment="1">
      <alignment horizontal="right" vertical="center" wrapText="1"/>
    </xf>
    <xf numFmtId="4" fontId="7" fillId="2" borderId="17" xfId="0" applyNumberFormat="1" applyFont="1" applyFill="1" applyBorder="1" applyAlignment="1">
      <alignment horizontal="center" vertical="center" wrapText="1"/>
    </xf>
    <xf numFmtId="4" fontId="7" fillId="2" borderId="17" xfId="0" applyNumberFormat="1" applyFont="1" applyFill="1" applyBorder="1" applyAlignment="1">
      <alignment horizontal="right" vertical="center" wrapText="1"/>
    </xf>
    <xf numFmtId="4" fontId="7" fillId="2" borderId="18" xfId="0" applyNumberFormat="1" applyFont="1" applyFill="1" applyBorder="1" applyAlignment="1">
      <alignment horizontal="right" vertical="center" wrapText="1"/>
    </xf>
    <xf numFmtId="0" fontId="5" fillId="2" borderId="0" xfId="0" applyFont="1" applyFill="1" applyAlignment="1">
      <alignment horizontal="left" vertical="top" wrapText="1"/>
    </xf>
    <xf numFmtId="0" fontId="7" fillId="2" borderId="2" xfId="0" applyFont="1" applyFill="1" applyBorder="1" applyAlignment="1">
      <alignment horizontal="left" vertical="center" wrapText="1"/>
    </xf>
    <xf numFmtId="0" fontId="7" fillId="2" borderId="3" xfId="0" applyFont="1" applyFill="1" applyBorder="1" applyAlignment="1">
      <alignment horizontal="left" vertical="center" wrapText="1"/>
    </xf>
    <xf numFmtId="0" fontId="7" fillId="2" borderId="0" xfId="0" applyFont="1" applyFill="1" applyAlignment="1">
      <alignment horizontal="center" vertical="center" wrapText="1"/>
    </xf>
    <xf numFmtId="4" fontId="5" fillId="2" borderId="0" xfId="0" applyNumberFormat="1" applyFont="1" applyFill="1" applyAlignment="1">
      <alignment horizontal="center" vertical="center"/>
    </xf>
    <xf numFmtId="0" fontId="5" fillId="2" borderId="0" xfId="0" applyFont="1" applyFill="1" applyAlignment="1">
      <alignment horizontal="left" vertical="top" wrapText="1"/>
    </xf>
    <xf numFmtId="0" fontId="12" fillId="2" borderId="0" xfId="0" applyFont="1" applyFill="1" applyAlignment="1">
      <alignment horizontal="center" vertical="top" wrapText="1"/>
    </xf>
  </cellXfs>
  <cellStyles count="7">
    <cellStyle name="Comma 2" xfId="5"/>
    <cellStyle name="Currency 2" xfId="6"/>
    <cellStyle name="Normal_Sheet1" xfId="3"/>
    <cellStyle name="Normal_Sheet1 2" xfId="4"/>
    <cellStyle name="Валута" xfId="2" builtinId="4"/>
    <cellStyle name="Запетая" xfId="1" builtinId="3"/>
    <cellStyle name="Нормален" xfId="0" builtinId="0"/>
  </cellStyles>
  <dxfs count="7">
    <dxf>
      <fill>
        <patternFill>
          <bgColor indexed="55"/>
        </patternFill>
      </fill>
    </dxf>
    <dxf>
      <fill>
        <patternFill>
          <bgColor indexed="55"/>
        </patternFill>
      </fill>
    </dxf>
    <dxf>
      <fill>
        <patternFill>
          <bgColor indexed="55"/>
        </patternFill>
      </fill>
    </dxf>
    <dxf>
      <fill>
        <patternFill>
          <bgColor indexed="55"/>
        </patternFill>
      </fill>
    </dxf>
    <dxf>
      <fill>
        <patternFill>
          <bgColor indexed="55"/>
        </patternFill>
      </fill>
    </dxf>
    <dxf>
      <fill>
        <patternFill>
          <bgColor indexed="55"/>
        </patternFill>
      </fill>
    </dxf>
    <dxf>
      <fill>
        <patternFill>
          <bgColor indexed="55"/>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тема">
  <a:themeElements>
    <a:clrScheme name="О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О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О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F176"/>
  <sheetViews>
    <sheetView tabSelected="1" view="pageBreakPreview" topLeftCell="A153" zoomScaleNormal="100" zoomScaleSheetLayoutView="100" workbookViewId="0">
      <selection activeCell="D170" sqref="D170"/>
    </sheetView>
  </sheetViews>
  <sheetFormatPr defaultColWidth="9" defaultRowHeight="13.5" outlineLevelRow="1" x14ac:dyDescent="0.25"/>
  <cols>
    <col min="1" max="1" width="5.7109375" style="1" customWidth="1"/>
    <col min="2" max="2" width="47.7109375" style="1" customWidth="1"/>
    <col min="3" max="3" width="6.7109375" style="41" customWidth="1"/>
    <col min="4" max="4" width="9.42578125" style="2" customWidth="1"/>
    <col min="5" max="5" width="9.28515625" style="2" customWidth="1"/>
    <col min="6" max="6" width="11.140625" style="2" customWidth="1"/>
    <col min="7" max="248" width="9" style="3"/>
    <col min="249" max="249" width="7" style="3" customWidth="1"/>
    <col min="250" max="250" width="82.5703125" style="3" customWidth="1"/>
    <col min="251" max="251" width="8.140625" style="3" customWidth="1"/>
    <col min="252" max="253" width="13.28515625" style="3" customWidth="1"/>
    <col min="254" max="254" width="14.42578125" style="3" customWidth="1"/>
    <col min="255" max="259" width="9" style="3"/>
    <col min="260" max="260" width="12.85546875" style="3" customWidth="1"/>
    <col min="261" max="504" width="9" style="3"/>
    <col min="505" max="505" width="7" style="3" customWidth="1"/>
    <col min="506" max="506" width="82.5703125" style="3" customWidth="1"/>
    <col min="507" max="507" width="8.140625" style="3" customWidth="1"/>
    <col min="508" max="509" width="13.28515625" style="3" customWidth="1"/>
    <col min="510" max="510" width="14.42578125" style="3" customWidth="1"/>
    <col min="511" max="515" width="9" style="3"/>
    <col min="516" max="516" width="12.85546875" style="3" customWidth="1"/>
    <col min="517" max="760" width="9" style="3"/>
    <col min="761" max="761" width="7" style="3" customWidth="1"/>
    <col min="762" max="762" width="82.5703125" style="3" customWidth="1"/>
    <col min="763" max="763" width="8.140625" style="3" customWidth="1"/>
    <col min="764" max="765" width="13.28515625" style="3" customWidth="1"/>
    <col min="766" max="766" width="14.42578125" style="3" customWidth="1"/>
    <col min="767" max="771" width="9" style="3"/>
    <col min="772" max="772" width="12.85546875" style="3" customWidth="1"/>
    <col min="773" max="1016" width="9" style="3"/>
    <col min="1017" max="1017" width="7" style="3" customWidth="1"/>
    <col min="1018" max="1018" width="82.5703125" style="3" customWidth="1"/>
    <col min="1019" max="1019" width="8.140625" style="3" customWidth="1"/>
    <col min="1020" max="1021" width="13.28515625" style="3" customWidth="1"/>
    <col min="1022" max="1022" width="14.42578125" style="3" customWidth="1"/>
    <col min="1023" max="1027" width="9" style="3"/>
    <col min="1028" max="1028" width="12.85546875" style="3" customWidth="1"/>
    <col min="1029" max="1272" width="9" style="3"/>
    <col min="1273" max="1273" width="7" style="3" customWidth="1"/>
    <col min="1274" max="1274" width="82.5703125" style="3" customWidth="1"/>
    <col min="1275" max="1275" width="8.140625" style="3" customWidth="1"/>
    <col min="1276" max="1277" width="13.28515625" style="3" customWidth="1"/>
    <col min="1278" max="1278" width="14.42578125" style="3" customWidth="1"/>
    <col min="1279" max="1283" width="9" style="3"/>
    <col min="1284" max="1284" width="12.85546875" style="3" customWidth="1"/>
    <col min="1285" max="1528" width="9" style="3"/>
    <col min="1529" max="1529" width="7" style="3" customWidth="1"/>
    <col min="1530" max="1530" width="82.5703125" style="3" customWidth="1"/>
    <col min="1531" max="1531" width="8.140625" style="3" customWidth="1"/>
    <col min="1532" max="1533" width="13.28515625" style="3" customWidth="1"/>
    <col min="1534" max="1534" width="14.42578125" style="3" customWidth="1"/>
    <col min="1535" max="1539" width="9" style="3"/>
    <col min="1540" max="1540" width="12.85546875" style="3" customWidth="1"/>
    <col min="1541" max="1784" width="9" style="3"/>
    <col min="1785" max="1785" width="7" style="3" customWidth="1"/>
    <col min="1786" max="1786" width="82.5703125" style="3" customWidth="1"/>
    <col min="1787" max="1787" width="8.140625" style="3" customWidth="1"/>
    <col min="1788" max="1789" width="13.28515625" style="3" customWidth="1"/>
    <col min="1790" max="1790" width="14.42578125" style="3" customWidth="1"/>
    <col min="1791" max="1795" width="9" style="3"/>
    <col min="1796" max="1796" width="12.85546875" style="3" customWidth="1"/>
    <col min="1797" max="2040" width="9" style="3"/>
    <col min="2041" max="2041" width="7" style="3" customWidth="1"/>
    <col min="2042" max="2042" width="82.5703125" style="3" customWidth="1"/>
    <col min="2043" max="2043" width="8.140625" style="3" customWidth="1"/>
    <col min="2044" max="2045" width="13.28515625" style="3" customWidth="1"/>
    <col min="2046" max="2046" width="14.42578125" style="3" customWidth="1"/>
    <col min="2047" max="2051" width="9" style="3"/>
    <col min="2052" max="2052" width="12.85546875" style="3" customWidth="1"/>
    <col min="2053" max="2296" width="9" style="3"/>
    <col min="2297" max="2297" width="7" style="3" customWidth="1"/>
    <col min="2298" max="2298" width="82.5703125" style="3" customWidth="1"/>
    <col min="2299" max="2299" width="8.140625" style="3" customWidth="1"/>
    <col min="2300" max="2301" width="13.28515625" style="3" customWidth="1"/>
    <col min="2302" max="2302" width="14.42578125" style="3" customWidth="1"/>
    <col min="2303" max="2307" width="9" style="3"/>
    <col min="2308" max="2308" width="12.85546875" style="3" customWidth="1"/>
    <col min="2309" max="2552" width="9" style="3"/>
    <col min="2553" max="2553" width="7" style="3" customWidth="1"/>
    <col min="2554" max="2554" width="82.5703125" style="3" customWidth="1"/>
    <col min="2555" max="2555" width="8.140625" style="3" customWidth="1"/>
    <col min="2556" max="2557" width="13.28515625" style="3" customWidth="1"/>
    <col min="2558" max="2558" width="14.42578125" style="3" customWidth="1"/>
    <col min="2559" max="2563" width="9" style="3"/>
    <col min="2564" max="2564" width="12.85546875" style="3" customWidth="1"/>
    <col min="2565" max="2808" width="9" style="3"/>
    <col min="2809" max="2809" width="7" style="3" customWidth="1"/>
    <col min="2810" max="2810" width="82.5703125" style="3" customWidth="1"/>
    <col min="2811" max="2811" width="8.140625" style="3" customWidth="1"/>
    <col min="2812" max="2813" width="13.28515625" style="3" customWidth="1"/>
    <col min="2814" max="2814" width="14.42578125" style="3" customWidth="1"/>
    <col min="2815" max="2819" width="9" style="3"/>
    <col min="2820" max="2820" width="12.85546875" style="3" customWidth="1"/>
    <col min="2821" max="3064" width="9" style="3"/>
    <col min="3065" max="3065" width="7" style="3" customWidth="1"/>
    <col min="3066" max="3066" width="82.5703125" style="3" customWidth="1"/>
    <col min="3067" max="3067" width="8.140625" style="3" customWidth="1"/>
    <col min="3068" max="3069" width="13.28515625" style="3" customWidth="1"/>
    <col min="3070" max="3070" width="14.42578125" style="3" customWidth="1"/>
    <col min="3071" max="3075" width="9" style="3"/>
    <col min="3076" max="3076" width="12.85546875" style="3" customWidth="1"/>
    <col min="3077" max="3320" width="9" style="3"/>
    <col min="3321" max="3321" width="7" style="3" customWidth="1"/>
    <col min="3322" max="3322" width="82.5703125" style="3" customWidth="1"/>
    <col min="3323" max="3323" width="8.140625" style="3" customWidth="1"/>
    <col min="3324" max="3325" width="13.28515625" style="3" customWidth="1"/>
    <col min="3326" max="3326" width="14.42578125" style="3" customWidth="1"/>
    <col min="3327" max="3331" width="9" style="3"/>
    <col min="3332" max="3332" width="12.85546875" style="3" customWidth="1"/>
    <col min="3333" max="3576" width="9" style="3"/>
    <col min="3577" max="3577" width="7" style="3" customWidth="1"/>
    <col min="3578" max="3578" width="82.5703125" style="3" customWidth="1"/>
    <col min="3579" max="3579" width="8.140625" style="3" customWidth="1"/>
    <col min="3580" max="3581" width="13.28515625" style="3" customWidth="1"/>
    <col min="3582" max="3582" width="14.42578125" style="3" customWidth="1"/>
    <col min="3583" max="3587" width="9" style="3"/>
    <col min="3588" max="3588" width="12.85546875" style="3" customWidth="1"/>
    <col min="3589" max="3832" width="9" style="3"/>
    <col min="3833" max="3833" width="7" style="3" customWidth="1"/>
    <col min="3834" max="3834" width="82.5703125" style="3" customWidth="1"/>
    <col min="3835" max="3835" width="8.140625" style="3" customWidth="1"/>
    <col min="3836" max="3837" width="13.28515625" style="3" customWidth="1"/>
    <col min="3838" max="3838" width="14.42578125" style="3" customWidth="1"/>
    <col min="3839" max="3843" width="9" style="3"/>
    <col min="3844" max="3844" width="12.85546875" style="3" customWidth="1"/>
    <col min="3845" max="4088" width="9" style="3"/>
    <col min="4089" max="4089" width="7" style="3" customWidth="1"/>
    <col min="4090" max="4090" width="82.5703125" style="3" customWidth="1"/>
    <col min="4091" max="4091" width="8.140625" style="3" customWidth="1"/>
    <col min="4092" max="4093" width="13.28515625" style="3" customWidth="1"/>
    <col min="4094" max="4094" width="14.42578125" style="3" customWidth="1"/>
    <col min="4095" max="4099" width="9" style="3"/>
    <col min="4100" max="4100" width="12.85546875" style="3" customWidth="1"/>
    <col min="4101" max="4344" width="9" style="3"/>
    <col min="4345" max="4345" width="7" style="3" customWidth="1"/>
    <col min="4346" max="4346" width="82.5703125" style="3" customWidth="1"/>
    <col min="4347" max="4347" width="8.140625" style="3" customWidth="1"/>
    <col min="4348" max="4349" width="13.28515625" style="3" customWidth="1"/>
    <col min="4350" max="4350" width="14.42578125" style="3" customWidth="1"/>
    <col min="4351" max="4355" width="9" style="3"/>
    <col min="4356" max="4356" width="12.85546875" style="3" customWidth="1"/>
    <col min="4357" max="4600" width="9" style="3"/>
    <col min="4601" max="4601" width="7" style="3" customWidth="1"/>
    <col min="4602" max="4602" width="82.5703125" style="3" customWidth="1"/>
    <col min="4603" max="4603" width="8.140625" style="3" customWidth="1"/>
    <col min="4604" max="4605" width="13.28515625" style="3" customWidth="1"/>
    <col min="4606" max="4606" width="14.42578125" style="3" customWidth="1"/>
    <col min="4607" max="4611" width="9" style="3"/>
    <col min="4612" max="4612" width="12.85546875" style="3" customWidth="1"/>
    <col min="4613" max="4856" width="9" style="3"/>
    <col min="4857" max="4857" width="7" style="3" customWidth="1"/>
    <col min="4858" max="4858" width="82.5703125" style="3" customWidth="1"/>
    <col min="4859" max="4859" width="8.140625" style="3" customWidth="1"/>
    <col min="4860" max="4861" width="13.28515625" style="3" customWidth="1"/>
    <col min="4862" max="4862" width="14.42578125" style="3" customWidth="1"/>
    <col min="4863" max="4867" width="9" style="3"/>
    <col min="4868" max="4868" width="12.85546875" style="3" customWidth="1"/>
    <col min="4869" max="5112" width="9" style="3"/>
    <col min="5113" max="5113" width="7" style="3" customWidth="1"/>
    <col min="5114" max="5114" width="82.5703125" style="3" customWidth="1"/>
    <col min="5115" max="5115" width="8.140625" style="3" customWidth="1"/>
    <col min="5116" max="5117" width="13.28515625" style="3" customWidth="1"/>
    <col min="5118" max="5118" width="14.42578125" style="3" customWidth="1"/>
    <col min="5119" max="5123" width="9" style="3"/>
    <col min="5124" max="5124" width="12.85546875" style="3" customWidth="1"/>
    <col min="5125" max="5368" width="9" style="3"/>
    <col min="5369" max="5369" width="7" style="3" customWidth="1"/>
    <col min="5370" max="5370" width="82.5703125" style="3" customWidth="1"/>
    <col min="5371" max="5371" width="8.140625" style="3" customWidth="1"/>
    <col min="5372" max="5373" width="13.28515625" style="3" customWidth="1"/>
    <col min="5374" max="5374" width="14.42578125" style="3" customWidth="1"/>
    <col min="5375" max="5379" width="9" style="3"/>
    <col min="5380" max="5380" width="12.85546875" style="3" customWidth="1"/>
    <col min="5381" max="5624" width="9" style="3"/>
    <col min="5625" max="5625" width="7" style="3" customWidth="1"/>
    <col min="5626" max="5626" width="82.5703125" style="3" customWidth="1"/>
    <col min="5627" max="5627" width="8.140625" style="3" customWidth="1"/>
    <col min="5628" max="5629" width="13.28515625" style="3" customWidth="1"/>
    <col min="5630" max="5630" width="14.42578125" style="3" customWidth="1"/>
    <col min="5631" max="5635" width="9" style="3"/>
    <col min="5636" max="5636" width="12.85546875" style="3" customWidth="1"/>
    <col min="5637" max="5880" width="9" style="3"/>
    <col min="5881" max="5881" width="7" style="3" customWidth="1"/>
    <col min="5882" max="5882" width="82.5703125" style="3" customWidth="1"/>
    <col min="5883" max="5883" width="8.140625" style="3" customWidth="1"/>
    <col min="5884" max="5885" width="13.28515625" style="3" customWidth="1"/>
    <col min="5886" max="5886" width="14.42578125" style="3" customWidth="1"/>
    <col min="5887" max="5891" width="9" style="3"/>
    <col min="5892" max="5892" width="12.85546875" style="3" customWidth="1"/>
    <col min="5893" max="6136" width="9" style="3"/>
    <col min="6137" max="6137" width="7" style="3" customWidth="1"/>
    <col min="6138" max="6138" width="82.5703125" style="3" customWidth="1"/>
    <col min="6139" max="6139" width="8.140625" style="3" customWidth="1"/>
    <col min="6140" max="6141" width="13.28515625" style="3" customWidth="1"/>
    <col min="6142" max="6142" width="14.42578125" style="3" customWidth="1"/>
    <col min="6143" max="6147" width="9" style="3"/>
    <col min="6148" max="6148" width="12.85546875" style="3" customWidth="1"/>
    <col min="6149" max="6392" width="9" style="3"/>
    <col min="6393" max="6393" width="7" style="3" customWidth="1"/>
    <col min="6394" max="6394" width="82.5703125" style="3" customWidth="1"/>
    <col min="6395" max="6395" width="8.140625" style="3" customWidth="1"/>
    <col min="6396" max="6397" width="13.28515625" style="3" customWidth="1"/>
    <col min="6398" max="6398" width="14.42578125" style="3" customWidth="1"/>
    <col min="6399" max="6403" width="9" style="3"/>
    <col min="6404" max="6404" width="12.85546875" style="3" customWidth="1"/>
    <col min="6405" max="6648" width="9" style="3"/>
    <col min="6649" max="6649" width="7" style="3" customWidth="1"/>
    <col min="6650" max="6650" width="82.5703125" style="3" customWidth="1"/>
    <col min="6651" max="6651" width="8.140625" style="3" customWidth="1"/>
    <col min="6652" max="6653" width="13.28515625" style="3" customWidth="1"/>
    <col min="6654" max="6654" width="14.42578125" style="3" customWidth="1"/>
    <col min="6655" max="6659" width="9" style="3"/>
    <col min="6660" max="6660" width="12.85546875" style="3" customWidth="1"/>
    <col min="6661" max="6904" width="9" style="3"/>
    <col min="6905" max="6905" width="7" style="3" customWidth="1"/>
    <col min="6906" max="6906" width="82.5703125" style="3" customWidth="1"/>
    <col min="6907" max="6907" width="8.140625" style="3" customWidth="1"/>
    <col min="6908" max="6909" width="13.28515625" style="3" customWidth="1"/>
    <col min="6910" max="6910" width="14.42578125" style="3" customWidth="1"/>
    <col min="6911" max="6915" width="9" style="3"/>
    <col min="6916" max="6916" width="12.85546875" style="3" customWidth="1"/>
    <col min="6917" max="7160" width="9" style="3"/>
    <col min="7161" max="7161" width="7" style="3" customWidth="1"/>
    <col min="7162" max="7162" width="82.5703125" style="3" customWidth="1"/>
    <col min="7163" max="7163" width="8.140625" style="3" customWidth="1"/>
    <col min="7164" max="7165" width="13.28515625" style="3" customWidth="1"/>
    <col min="7166" max="7166" width="14.42578125" style="3" customWidth="1"/>
    <col min="7167" max="7171" width="9" style="3"/>
    <col min="7172" max="7172" width="12.85546875" style="3" customWidth="1"/>
    <col min="7173" max="7416" width="9" style="3"/>
    <col min="7417" max="7417" width="7" style="3" customWidth="1"/>
    <col min="7418" max="7418" width="82.5703125" style="3" customWidth="1"/>
    <col min="7419" max="7419" width="8.140625" style="3" customWidth="1"/>
    <col min="7420" max="7421" width="13.28515625" style="3" customWidth="1"/>
    <col min="7422" max="7422" width="14.42578125" style="3" customWidth="1"/>
    <col min="7423" max="7427" width="9" style="3"/>
    <col min="7428" max="7428" width="12.85546875" style="3" customWidth="1"/>
    <col min="7429" max="7672" width="9" style="3"/>
    <col min="7673" max="7673" width="7" style="3" customWidth="1"/>
    <col min="7674" max="7674" width="82.5703125" style="3" customWidth="1"/>
    <col min="7675" max="7675" width="8.140625" style="3" customWidth="1"/>
    <col min="7676" max="7677" width="13.28515625" style="3" customWidth="1"/>
    <col min="7678" max="7678" width="14.42578125" style="3" customWidth="1"/>
    <col min="7679" max="7683" width="9" style="3"/>
    <col min="7684" max="7684" width="12.85546875" style="3" customWidth="1"/>
    <col min="7685" max="7928" width="9" style="3"/>
    <col min="7929" max="7929" width="7" style="3" customWidth="1"/>
    <col min="7930" max="7930" width="82.5703125" style="3" customWidth="1"/>
    <col min="7931" max="7931" width="8.140625" style="3" customWidth="1"/>
    <col min="7932" max="7933" width="13.28515625" style="3" customWidth="1"/>
    <col min="7934" max="7934" width="14.42578125" style="3" customWidth="1"/>
    <col min="7935" max="7939" width="9" style="3"/>
    <col min="7940" max="7940" width="12.85546875" style="3" customWidth="1"/>
    <col min="7941" max="8184" width="9" style="3"/>
    <col min="8185" max="8185" width="7" style="3" customWidth="1"/>
    <col min="8186" max="8186" width="82.5703125" style="3" customWidth="1"/>
    <col min="8187" max="8187" width="8.140625" style="3" customWidth="1"/>
    <col min="8188" max="8189" width="13.28515625" style="3" customWidth="1"/>
    <col min="8190" max="8190" width="14.42578125" style="3" customWidth="1"/>
    <col min="8191" max="8195" width="9" style="3"/>
    <col min="8196" max="8196" width="12.85546875" style="3" customWidth="1"/>
    <col min="8197" max="8440" width="9" style="3"/>
    <col min="8441" max="8441" width="7" style="3" customWidth="1"/>
    <col min="8442" max="8442" width="82.5703125" style="3" customWidth="1"/>
    <col min="8443" max="8443" width="8.140625" style="3" customWidth="1"/>
    <col min="8444" max="8445" width="13.28515625" style="3" customWidth="1"/>
    <col min="8446" max="8446" width="14.42578125" style="3" customWidth="1"/>
    <col min="8447" max="8451" width="9" style="3"/>
    <col min="8452" max="8452" width="12.85546875" style="3" customWidth="1"/>
    <col min="8453" max="8696" width="9" style="3"/>
    <col min="8697" max="8697" width="7" style="3" customWidth="1"/>
    <col min="8698" max="8698" width="82.5703125" style="3" customWidth="1"/>
    <col min="8699" max="8699" width="8.140625" style="3" customWidth="1"/>
    <col min="8700" max="8701" width="13.28515625" style="3" customWidth="1"/>
    <col min="8702" max="8702" width="14.42578125" style="3" customWidth="1"/>
    <col min="8703" max="8707" width="9" style="3"/>
    <col min="8708" max="8708" width="12.85546875" style="3" customWidth="1"/>
    <col min="8709" max="8952" width="9" style="3"/>
    <col min="8953" max="8953" width="7" style="3" customWidth="1"/>
    <col min="8954" max="8954" width="82.5703125" style="3" customWidth="1"/>
    <col min="8955" max="8955" width="8.140625" style="3" customWidth="1"/>
    <col min="8956" max="8957" width="13.28515625" style="3" customWidth="1"/>
    <col min="8958" max="8958" width="14.42578125" style="3" customWidth="1"/>
    <col min="8959" max="8963" width="9" style="3"/>
    <col min="8964" max="8964" width="12.85546875" style="3" customWidth="1"/>
    <col min="8965" max="9208" width="9" style="3"/>
    <col min="9209" max="9209" width="7" style="3" customWidth="1"/>
    <col min="9210" max="9210" width="82.5703125" style="3" customWidth="1"/>
    <col min="9211" max="9211" width="8.140625" style="3" customWidth="1"/>
    <col min="9212" max="9213" width="13.28515625" style="3" customWidth="1"/>
    <col min="9214" max="9214" width="14.42578125" style="3" customWidth="1"/>
    <col min="9215" max="9219" width="9" style="3"/>
    <col min="9220" max="9220" width="12.85546875" style="3" customWidth="1"/>
    <col min="9221" max="9464" width="9" style="3"/>
    <col min="9465" max="9465" width="7" style="3" customWidth="1"/>
    <col min="9466" max="9466" width="82.5703125" style="3" customWidth="1"/>
    <col min="9467" max="9467" width="8.140625" style="3" customWidth="1"/>
    <col min="9468" max="9469" width="13.28515625" style="3" customWidth="1"/>
    <col min="9470" max="9470" width="14.42578125" style="3" customWidth="1"/>
    <col min="9471" max="9475" width="9" style="3"/>
    <col min="9476" max="9476" width="12.85546875" style="3" customWidth="1"/>
    <col min="9477" max="9720" width="9" style="3"/>
    <col min="9721" max="9721" width="7" style="3" customWidth="1"/>
    <col min="9722" max="9722" width="82.5703125" style="3" customWidth="1"/>
    <col min="9723" max="9723" width="8.140625" style="3" customWidth="1"/>
    <col min="9724" max="9725" width="13.28515625" style="3" customWidth="1"/>
    <col min="9726" max="9726" width="14.42578125" style="3" customWidth="1"/>
    <col min="9727" max="9731" width="9" style="3"/>
    <col min="9732" max="9732" width="12.85546875" style="3" customWidth="1"/>
    <col min="9733" max="9976" width="9" style="3"/>
    <col min="9977" max="9977" width="7" style="3" customWidth="1"/>
    <col min="9978" max="9978" width="82.5703125" style="3" customWidth="1"/>
    <col min="9979" max="9979" width="8.140625" style="3" customWidth="1"/>
    <col min="9980" max="9981" width="13.28515625" style="3" customWidth="1"/>
    <col min="9982" max="9982" width="14.42578125" style="3" customWidth="1"/>
    <col min="9983" max="9987" width="9" style="3"/>
    <col min="9988" max="9988" width="12.85546875" style="3" customWidth="1"/>
    <col min="9989" max="10232" width="9" style="3"/>
    <col min="10233" max="10233" width="7" style="3" customWidth="1"/>
    <col min="10234" max="10234" width="82.5703125" style="3" customWidth="1"/>
    <col min="10235" max="10235" width="8.140625" style="3" customWidth="1"/>
    <col min="10236" max="10237" width="13.28515625" style="3" customWidth="1"/>
    <col min="10238" max="10238" width="14.42578125" style="3" customWidth="1"/>
    <col min="10239" max="10243" width="9" style="3"/>
    <col min="10244" max="10244" width="12.85546875" style="3" customWidth="1"/>
    <col min="10245" max="10488" width="9" style="3"/>
    <col min="10489" max="10489" width="7" style="3" customWidth="1"/>
    <col min="10490" max="10490" width="82.5703125" style="3" customWidth="1"/>
    <col min="10491" max="10491" width="8.140625" style="3" customWidth="1"/>
    <col min="10492" max="10493" width="13.28515625" style="3" customWidth="1"/>
    <col min="10494" max="10494" width="14.42578125" style="3" customWidth="1"/>
    <col min="10495" max="10499" width="9" style="3"/>
    <col min="10500" max="10500" width="12.85546875" style="3" customWidth="1"/>
    <col min="10501" max="10744" width="9" style="3"/>
    <col min="10745" max="10745" width="7" style="3" customWidth="1"/>
    <col min="10746" max="10746" width="82.5703125" style="3" customWidth="1"/>
    <col min="10747" max="10747" width="8.140625" style="3" customWidth="1"/>
    <col min="10748" max="10749" width="13.28515625" style="3" customWidth="1"/>
    <col min="10750" max="10750" width="14.42578125" style="3" customWidth="1"/>
    <col min="10751" max="10755" width="9" style="3"/>
    <col min="10756" max="10756" width="12.85546875" style="3" customWidth="1"/>
    <col min="10757" max="11000" width="9" style="3"/>
    <col min="11001" max="11001" width="7" style="3" customWidth="1"/>
    <col min="11002" max="11002" width="82.5703125" style="3" customWidth="1"/>
    <col min="11003" max="11003" width="8.140625" style="3" customWidth="1"/>
    <col min="11004" max="11005" width="13.28515625" style="3" customWidth="1"/>
    <col min="11006" max="11006" width="14.42578125" style="3" customWidth="1"/>
    <col min="11007" max="11011" width="9" style="3"/>
    <col min="11012" max="11012" width="12.85546875" style="3" customWidth="1"/>
    <col min="11013" max="11256" width="9" style="3"/>
    <col min="11257" max="11257" width="7" style="3" customWidth="1"/>
    <col min="11258" max="11258" width="82.5703125" style="3" customWidth="1"/>
    <col min="11259" max="11259" width="8.140625" style="3" customWidth="1"/>
    <col min="11260" max="11261" width="13.28515625" style="3" customWidth="1"/>
    <col min="11262" max="11262" width="14.42578125" style="3" customWidth="1"/>
    <col min="11263" max="11267" width="9" style="3"/>
    <col min="11268" max="11268" width="12.85546875" style="3" customWidth="1"/>
    <col min="11269" max="11512" width="9" style="3"/>
    <col min="11513" max="11513" width="7" style="3" customWidth="1"/>
    <col min="11514" max="11514" width="82.5703125" style="3" customWidth="1"/>
    <col min="11515" max="11515" width="8.140625" style="3" customWidth="1"/>
    <col min="11516" max="11517" width="13.28515625" style="3" customWidth="1"/>
    <col min="11518" max="11518" width="14.42578125" style="3" customWidth="1"/>
    <col min="11519" max="11523" width="9" style="3"/>
    <col min="11524" max="11524" width="12.85546875" style="3" customWidth="1"/>
    <col min="11525" max="11768" width="9" style="3"/>
    <col min="11769" max="11769" width="7" style="3" customWidth="1"/>
    <col min="11770" max="11770" width="82.5703125" style="3" customWidth="1"/>
    <col min="11771" max="11771" width="8.140625" style="3" customWidth="1"/>
    <col min="11772" max="11773" width="13.28515625" style="3" customWidth="1"/>
    <col min="11774" max="11774" width="14.42578125" style="3" customWidth="1"/>
    <col min="11775" max="11779" width="9" style="3"/>
    <col min="11780" max="11780" width="12.85546875" style="3" customWidth="1"/>
    <col min="11781" max="12024" width="9" style="3"/>
    <col min="12025" max="12025" width="7" style="3" customWidth="1"/>
    <col min="12026" max="12026" width="82.5703125" style="3" customWidth="1"/>
    <col min="12027" max="12027" width="8.140625" style="3" customWidth="1"/>
    <col min="12028" max="12029" width="13.28515625" style="3" customWidth="1"/>
    <col min="12030" max="12030" width="14.42578125" style="3" customWidth="1"/>
    <col min="12031" max="12035" width="9" style="3"/>
    <col min="12036" max="12036" width="12.85546875" style="3" customWidth="1"/>
    <col min="12037" max="12280" width="9" style="3"/>
    <col min="12281" max="12281" width="7" style="3" customWidth="1"/>
    <col min="12282" max="12282" width="82.5703125" style="3" customWidth="1"/>
    <col min="12283" max="12283" width="8.140625" style="3" customWidth="1"/>
    <col min="12284" max="12285" width="13.28515625" style="3" customWidth="1"/>
    <col min="12286" max="12286" width="14.42578125" style="3" customWidth="1"/>
    <col min="12287" max="12291" width="9" style="3"/>
    <col min="12292" max="12292" width="12.85546875" style="3" customWidth="1"/>
    <col min="12293" max="12536" width="9" style="3"/>
    <col min="12537" max="12537" width="7" style="3" customWidth="1"/>
    <col min="12538" max="12538" width="82.5703125" style="3" customWidth="1"/>
    <col min="12539" max="12539" width="8.140625" style="3" customWidth="1"/>
    <col min="12540" max="12541" width="13.28515625" style="3" customWidth="1"/>
    <col min="12542" max="12542" width="14.42578125" style="3" customWidth="1"/>
    <col min="12543" max="12547" width="9" style="3"/>
    <col min="12548" max="12548" width="12.85546875" style="3" customWidth="1"/>
    <col min="12549" max="12792" width="9" style="3"/>
    <col min="12793" max="12793" width="7" style="3" customWidth="1"/>
    <col min="12794" max="12794" width="82.5703125" style="3" customWidth="1"/>
    <col min="12795" max="12795" width="8.140625" style="3" customWidth="1"/>
    <col min="12796" max="12797" width="13.28515625" style="3" customWidth="1"/>
    <col min="12798" max="12798" width="14.42578125" style="3" customWidth="1"/>
    <col min="12799" max="12803" width="9" style="3"/>
    <col min="12804" max="12804" width="12.85546875" style="3" customWidth="1"/>
    <col min="12805" max="13048" width="9" style="3"/>
    <col min="13049" max="13049" width="7" style="3" customWidth="1"/>
    <col min="13050" max="13050" width="82.5703125" style="3" customWidth="1"/>
    <col min="13051" max="13051" width="8.140625" style="3" customWidth="1"/>
    <col min="13052" max="13053" width="13.28515625" style="3" customWidth="1"/>
    <col min="13054" max="13054" width="14.42578125" style="3" customWidth="1"/>
    <col min="13055" max="13059" width="9" style="3"/>
    <col min="13060" max="13060" width="12.85546875" style="3" customWidth="1"/>
    <col min="13061" max="13304" width="9" style="3"/>
    <col min="13305" max="13305" width="7" style="3" customWidth="1"/>
    <col min="13306" max="13306" width="82.5703125" style="3" customWidth="1"/>
    <col min="13307" max="13307" width="8.140625" style="3" customWidth="1"/>
    <col min="13308" max="13309" width="13.28515625" style="3" customWidth="1"/>
    <col min="13310" max="13310" width="14.42578125" style="3" customWidth="1"/>
    <col min="13311" max="13315" width="9" style="3"/>
    <col min="13316" max="13316" width="12.85546875" style="3" customWidth="1"/>
    <col min="13317" max="13560" width="9" style="3"/>
    <col min="13561" max="13561" width="7" style="3" customWidth="1"/>
    <col min="13562" max="13562" width="82.5703125" style="3" customWidth="1"/>
    <col min="13563" max="13563" width="8.140625" style="3" customWidth="1"/>
    <col min="13564" max="13565" width="13.28515625" style="3" customWidth="1"/>
    <col min="13566" max="13566" width="14.42578125" style="3" customWidth="1"/>
    <col min="13567" max="13571" width="9" style="3"/>
    <col min="13572" max="13572" width="12.85546875" style="3" customWidth="1"/>
    <col min="13573" max="13816" width="9" style="3"/>
    <col min="13817" max="13817" width="7" style="3" customWidth="1"/>
    <col min="13818" max="13818" width="82.5703125" style="3" customWidth="1"/>
    <col min="13819" max="13819" width="8.140625" style="3" customWidth="1"/>
    <col min="13820" max="13821" width="13.28515625" style="3" customWidth="1"/>
    <col min="13822" max="13822" width="14.42578125" style="3" customWidth="1"/>
    <col min="13823" max="13827" width="9" style="3"/>
    <col min="13828" max="13828" width="12.85546875" style="3" customWidth="1"/>
    <col min="13829" max="14072" width="9" style="3"/>
    <col min="14073" max="14073" width="7" style="3" customWidth="1"/>
    <col min="14074" max="14074" width="82.5703125" style="3" customWidth="1"/>
    <col min="14075" max="14075" width="8.140625" style="3" customWidth="1"/>
    <col min="14076" max="14077" width="13.28515625" style="3" customWidth="1"/>
    <col min="14078" max="14078" width="14.42578125" style="3" customWidth="1"/>
    <col min="14079" max="14083" width="9" style="3"/>
    <col min="14084" max="14084" width="12.85546875" style="3" customWidth="1"/>
    <col min="14085" max="14328" width="9" style="3"/>
    <col min="14329" max="14329" width="7" style="3" customWidth="1"/>
    <col min="14330" max="14330" width="82.5703125" style="3" customWidth="1"/>
    <col min="14331" max="14331" width="8.140625" style="3" customWidth="1"/>
    <col min="14332" max="14333" width="13.28515625" style="3" customWidth="1"/>
    <col min="14334" max="14334" width="14.42578125" style="3" customWidth="1"/>
    <col min="14335" max="14339" width="9" style="3"/>
    <col min="14340" max="14340" width="12.85546875" style="3" customWidth="1"/>
    <col min="14341" max="14584" width="9" style="3"/>
    <col min="14585" max="14585" width="7" style="3" customWidth="1"/>
    <col min="14586" max="14586" width="82.5703125" style="3" customWidth="1"/>
    <col min="14587" max="14587" width="8.140625" style="3" customWidth="1"/>
    <col min="14588" max="14589" width="13.28515625" style="3" customWidth="1"/>
    <col min="14590" max="14590" width="14.42578125" style="3" customWidth="1"/>
    <col min="14591" max="14595" width="9" style="3"/>
    <col min="14596" max="14596" width="12.85546875" style="3" customWidth="1"/>
    <col min="14597" max="14840" width="9" style="3"/>
    <col min="14841" max="14841" width="7" style="3" customWidth="1"/>
    <col min="14842" max="14842" width="82.5703125" style="3" customWidth="1"/>
    <col min="14843" max="14843" width="8.140625" style="3" customWidth="1"/>
    <col min="14844" max="14845" width="13.28515625" style="3" customWidth="1"/>
    <col min="14846" max="14846" width="14.42578125" style="3" customWidth="1"/>
    <col min="14847" max="14851" width="9" style="3"/>
    <col min="14852" max="14852" width="12.85546875" style="3" customWidth="1"/>
    <col min="14853" max="15096" width="9" style="3"/>
    <col min="15097" max="15097" width="7" style="3" customWidth="1"/>
    <col min="15098" max="15098" width="82.5703125" style="3" customWidth="1"/>
    <col min="15099" max="15099" width="8.140625" style="3" customWidth="1"/>
    <col min="15100" max="15101" width="13.28515625" style="3" customWidth="1"/>
    <col min="15102" max="15102" width="14.42578125" style="3" customWidth="1"/>
    <col min="15103" max="15107" width="9" style="3"/>
    <col min="15108" max="15108" width="12.85546875" style="3" customWidth="1"/>
    <col min="15109" max="15352" width="9" style="3"/>
    <col min="15353" max="15353" width="7" style="3" customWidth="1"/>
    <col min="15354" max="15354" width="82.5703125" style="3" customWidth="1"/>
    <col min="15355" max="15355" width="8.140625" style="3" customWidth="1"/>
    <col min="15356" max="15357" width="13.28515625" style="3" customWidth="1"/>
    <col min="15358" max="15358" width="14.42578125" style="3" customWidth="1"/>
    <col min="15359" max="15363" width="9" style="3"/>
    <col min="15364" max="15364" width="12.85546875" style="3" customWidth="1"/>
    <col min="15365" max="15608" width="9" style="3"/>
    <col min="15609" max="15609" width="7" style="3" customWidth="1"/>
    <col min="15610" max="15610" width="82.5703125" style="3" customWidth="1"/>
    <col min="15611" max="15611" width="8.140625" style="3" customWidth="1"/>
    <col min="15612" max="15613" width="13.28515625" style="3" customWidth="1"/>
    <col min="15614" max="15614" width="14.42578125" style="3" customWidth="1"/>
    <col min="15615" max="15619" width="9" style="3"/>
    <col min="15620" max="15620" width="12.85546875" style="3" customWidth="1"/>
    <col min="15621" max="15864" width="9" style="3"/>
    <col min="15865" max="15865" width="7" style="3" customWidth="1"/>
    <col min="15866" max="15866" width="82.5703125" style="3" customWidth="1"/>
    <col min="15867" max="15867" width="8.140625" style="3" customWidth="1"/>
    <col min="15868" max="15869" width="13.28515625" style="3" customWidth="1"/>
    <col min="15870" max="15870" width="14.42578125" style="3" customWidth="1"/>
    <col min="15871" max="15875" width="9" style="3"/>
    <col min="15876" max="15876" width="12.85546875" style="3" customWidth="1"/>
    <col min="15877" max="16120" width="9" style="3"/>
    <col min="16121" max="16121" width="7" style="3" customWidth="1"/>
    <col min="16122" max="16122" width="82.5703125" style="3" customWidth="1"/>
    <col min="16123" max="16123" width="8.140625" style="3" customWidth="1"/>
    <col min="16124" max="16125" width="13.28515625" style="3" customWidth="1"/>
    <col min="16126" max="16126" width="14.42578125" style="3" customWidth="1"/>
    <col min="16127" max="16131" width="9" style="3"/>
    <col min="16132" max="16132" width="12.85546875" style="3" customWidth="1"/>
    <col min="16133" max="16384" width="9" style="3"/>
  </cols>
  <sheetData>
    <row r="2" spans="1:6" x14ac:dyDescent="0.25">
      <c r="E2" s="105" t="s">
        <v>208</v>
      </c>
      <c r="F2" s="105"/>
    </row>
    <row r="4" spans="1:6" ht="12.75" customHeight="1" x14ac:dyDescent="0.25">
      <c r="A4" s="106" t="s">
        <v>0</v>
      </c>
      <c r="B4" s="106"/>
      <c r="C4" s="106"/>
      <c r="D4" s="106"/>
      <c r="E4" s="106"/>
      <c r="F4" s="106"/>
    </row>
    <row r="5" spans="1:6" ht="25.5" customHeight="1" x14ac:dyDescent="0.25">
      <c r="A5" s="106"/>
      <c r="B5" s="106"/>
      <c r="C5" s="106"/>
      <c r="D5" s="106"/>
      <c r="E5" s="106"/>
      <c r="F5" s="106"/>
    </row>
    <row r="6" spans="1:6" ht="25.5" customHeight="1" x14ac:dyDescent="0.25">
      <c r="A6" s="106" t="s">
        <v>209</v>
      </c>
      <c r="B6" s="106"/>
      <c r="C6" s="106"/>
      <c r="D6" s="106"/>
      <c r="E6" s="106"/>
      <c r="F6" s="106"/>
    </row>
    <row r="7" spans="1:6" ht="25.5" customHeight="1" x14ac:dyDescent="0.25">
      <c r="A7" s="106" t="s">
        <v>210</v>
      </c>
      <c r="B7" s="106"/>
      <c r="C7" s="101"/>
      <c r="D7" s="101"/>
      <c r="E7" s="101"/>
      <c r="F7" s="101"/>
    </row>
    <row r="8" spans="1:6" ht="21" customHeight="1" x14ac:dyDescent="0.25">
      <c r="A8" s="107" t="s">
        <v>1</v>
      </c>
      <c r="B8" s="107"/>
      <c r="C8" s="107"/>
      <c r="D8" s="107"/>
      <c r="E8" s="107"/>
      <c r="F8" s="107"/>
    </row>
    <row r="9" spans="1:6" ht="14.25" customHeight="1" thickBot="1" x14ac:dyDescent="0.35">
      <c r="A9" s="4"/>
      <c r="B9" s="4"/>
      <c r="C9" s="5"/>
      <c r="D9" s="6"/>
      <c r="E9" s="6"/>
      <c r="F9" s="7"/>
    </row>
    <row r="10" spans="1:6" s="22" customFormat="1" ht="28.5" x14ac:dyDescent="0.25">
      <c r="A10" s="37" t="s">
        <v>2</v>
      </c>
      <c r="B10" s="73" t="s">
        <v>3</v>
      </c>
      <c r="C10" s="73" t="s">
        <v>4</v>
      </c>
      <c r="D10" s="74" t="s">
        <v>201</v>
      </c>
      <c r="E10" s="75" t="s">
        <v>5</v>
      </c>
      <c r="F10" s="76" t="s">
        <v>6</v>
      </c>
    </row>
    <row r="11" spans="1:6" s="22" customFormat="1" x14ac:dyDescent="0.25">
      <c r="A11" s="25" t="s">
        <v>7</v>
      </c>
      <c r="B11" s="46" t="s">
        <v>8</v>
      </c>
      <c r="C11" s="46"/>
      <c r="D11" s="46"/>
      <c r="E11" s="46"/>
      <c r="F11" s="77"/>
    </row>
    <row r="12" spans="1:6" s="22" customFormat="1" x14ac:dyDescent="0.25">
      <c r="A12" s="23">
        <v>1</v>
      </c>
      <c r="B12" s="17" t="s">
        <v>9</v>
      </c>
      <c r="C12" s="24" t="s">
        <v>10</v>
      </c>
      <c r="D12" s="14">
        <v>410</v>
      </c>
      <c r="E12" s="15"/>
      <c r="F12" s="26">
        <f>D12*E12</f>
        <v>0</v>
      </c>
    </row>
    <row r="13" spans="1:6" s="22" customFormat="1" ht="54" x14ac:dyDescent="0.25">
      <c r="A13" s="23">
        <v>2</v>
      </c>
      <c r="B13" s="17" t="s">
        <v>11</v>
      </c>
      <c r="C13" s="24" t="s">
        <v>10</v>
      </c>
      <c r="D13" s="14">
        <v>410</v>
      </c>
      <c r="E13" s="15"/>
      <c r="F13" s="26">
        <f>D13*E13</f>
        <v>0</v>
      </c>
    </row>
    <row r="14" spans="1:6" s="22" customFormat="1" ht="27.75" thickBot="1" x14ac:dyDescent="0.3">
      <c r="A14" s="78">
        <v>4</v>
      </c>
      <c r="B14" s="55" t="s">
        <v>12</v>
      </c>
      <c r="C14" s="56" t="s">
        <v>13</v>
      </c>
      <c r="D14" s="57">
        <f>D13*0.25</f>
        <v>102.5</v>
      </c>
      <c r="E14" s="58"/>
      <c r="F14" s="79">
        <f>D14*E14</f>
        <v>0</v>
      </c>
    </row>
    <row r="15" spans="1:6" s="22" customFormat="1" ht="14.25" thickTop="1" x14ac:dyDescent="0.25">
      <c r="A15" s="29"/>
      <c r="B15" s="49" t="s">
        <v>14</v>
      </c>
      <c r="C15" s="50"/>
      <c r="D15" s="51"/>
      <c r="E15" s="52"/>
      <c r="F15" s="80">
        <f>SUM(F12:F14)</f>
        <v>0</v>
      </c>
    </row>
    <row r="16" spans="1:6" s="22" customFormat="1" x14ac:dyDescent="0.25">
      <c r="A16" s="25" t="s">
        <v>15</v>
      </c>
      <c r="B16" s="102" t="s">
        <v>16</v>
      </c>
      <c r="C16" s="102"/>
      <c r="D16" s="102"/>
      <c r="E16" s="102"/>
      <c r="F16" s="103"/>
    </row>
    <row r="17" spans="1:6" s="22" customFormat="1" ht="39" customHeight="1" x14ac:dyDescent="0.25">
      <c r="A17" s="23">
        <v>1</v>
      </c>
      <c r="B17" s="8" t="s">
        <v>17</v>
      </c>
      <c r="C17" s="24" t="s">
        <v>10</v>
      </c>
      <c r="D17" s="14">
        <v>1835</v>
      </c>
      <c r="E17" s="15"/>
      <c r="F17" s="26">
        <f t="shared" ref="F17:F29" si="0">D17*E17</f>
        <v>0</v>
      </c>
    </row>
    <row r="18" spans="1:6" s="22" customFormat="1" x14ac:dyDescent="0.25">
      <c r="A18" s="23"/>
      <c r="B18" s="8" t="s">
        <v>18</v>
      </c>
      <c r="C18" s="24" t="s">
        <v>13</v>
      </c>
      <c r="D18" s="14">
        <v>1835</v>
      </c>
      <c r="E18" s="15"/>
      <c r="F18" s="26">
        <f t="shared" si="0"/>
        <v>0</v>
      </c>
    </row>
    <row r="19" spans="1:6" s="22" customFormat="1" ht="27" x14ac:dyDescent="0.25">
      <c r="A19" s="23">
        <v>2</v>
      </c>
      <c r="B19" s="8" t="s">
        <v>19</v>
      </c>
      <c r="C19" s="24" t="s">
        <v>13</v>
      </c>
      <c r="D19" s="14">
        <v>1835</v>
      </c>
      <c r="E19" s="15"/>
      <c r="F19" s="26">
        <f t="shared" si="0"/>
        <v>0</v>
      </c>
    </row>
    <row r="20" spans="1:6" s="22" customFormat="1" ht="27" x14ac:dyDescent="0.25">
      <c r="A20" s="23">
        <v>4</v>
      </c>
      <c r="B20" s="8" t="s">
        <v>20</v>
      </c>
      <c r="C20" s="24" t="s">
        <v>10</v>
      </c>
      <c r="D20" s="14">
        <v>150</v>
      </c>
      <c r="E20" s="15"/>
      <c r="F20" s="26">
        <f t="shared" si="0"/>
        <v>0</v>
      </c>
    </row>
    <row r="21" spans="1:6" s="22" customFormat="1" ht="27" x14ac:dyDescent="0.25">
      <c r="A21" s="23">
        <v>5</v>
      </c>
      <c r="B21" s="8" t="s">
        <v>21</v>
      </c>
      <c r="C21" s="24" t="s">
        <v>10</v>
      </c>
      <c r="D21" s="14">
        <v>610</v>
      </c>
      <c r="E21" s="15"/>
      <c r="F21" s="26">
        <f t="shared" si="0"/>
        <v>0</v>
      </c>
    </row>
    <row r="22" spans="1:6" s="22" customFormat="1" ht="27" x14ac:dyDescent="0.25">
      <c r="A22" s="23">
        <v>6</v>
      </c>
      <c r="B22" s="8" t="s">
        <v>22</v>
      </c>
      <c r="C22" s="24" t="s">
        <v>10</v>
      </c>
      <c r="D22" s="14">
        <v>160</v>
      </c>
      <c r="E22" s="15"/>
      <c r="F22" s="26">
        <f t="shared" si="0"/>
        <v>0</v>
      </c>
    </row>
    <row r="23" spans="1:6" s="22" customFormat="1" ht="27" x14ac:dyDescent="0.25">
      <c r="A23" s="23">
        <v>7</v>
      </c>
      <c r="B23" s="8" t="s">
        <v>23</v>
      </c>
      <c r="C23" s="24" t="s">
        <v>10</v>
      </c>
      <c r="D23" s="14">
        <v>295</v>
      </c>
      <c r="E23" s="15"/>
      <c r="F23" s="26">
        <f t="shared" si="0"/>
        <v>0</v>
      </c>
    </row>
    <row r="24" spans="1:6" s="22" customFormat="1" ht="27" x14ac:dyDescent="0.25">
      <c r="A24" s="23">
        <v>8</v>
      </c>
      <c r="B24" s="17" t="s">
        <v>24</v>
      </c>
      <c r="C24" s="24" t="s">
        <v>25</v>
      </c>
      <c r="D24" s="14">
        <v>105</v>
      </c>
      <c r="E24" s="15"/>
      <c r="F24" s="26">
        <f t="shared" si="0"/>
        <v>0</v>
      </c>
    </row>
    <row r="25" spans="1:6" s="22" customFormat="1" ht="27" x14ac:dyDescent="0.25">
      <c r="A25" s="23">
        <v>9</v>
      </c>
      <c r="B25" s="17" t="s">
        <v>26</v>
      </c>
      <c r="C25" s="27" t="s">
        <v>25</v>
      </c>
      <c r="D25" s="14">
        <v>210</v>
      </c>
      <c r="E25" s="15"/>
      <c r="F25" s="26">
        <f t="shared" si="0"/>
        <v>0</v>
      </c>
    </row>
    <row r="26" spans="1:6" s="22" customFormat="1" ht="27" x14ac:dyDescent="0.25">
      <c r="A26" s="23">
        <v>12</v>
      </c>
      <c r="B26" s="8" t="s">
        <v>27</v>
      </c>
      <c r="C26" s="24" t="s">
        <v>10</v>
      </c>
      <c r="D26" s="14">
        <v>610</v>
      </c>
      <c r="E26" s="15"/>
      <c r="F26" s="26">
        <f t="shared" si="0"/>
        <v>0</v>
      </c>
    </row>
    <row r="27" spans="1:6" s="22" customFormat="1" ht="27" x14ac:dyDescent="0.25">
      <c r="A27" s="23">
        <v>13</v>
      </c>
      <c r="B27" s="8" t="s">
        <v>28</v>
      </c>
      <c r="C27" s="24" t="s">
        <v>29</v>
      </c>
      <c r="D27" s="14">
        <v>2</v>
      </c>
      <c r="E27" s="15"/>
      <c r="F27" s="26">
        <f t="shared" si="0"/>
        <v>0</v>
      </c>
    </row>
    <row r="28" spans="1:6" s="22" customFormat="1" x14ac:dyDescent="0.25">
      <c r="A28" s="23">
        <v>14</v>
      </c>
      <c r="B28" s="8" t="s">
        <v>30</v>
      </c>
      <c r="C28" s="24" t="s">
        <v>10</v>
      </c>
      <c r="D28" s="14">
        <v>78</v>
      </c>
      <c r="E28" s="15"/>
      <c r="F28" s="26">
        <f t="shared" si="0"/>
        <v>0</v>
      </c>
    </row>
    <row r="29" spans="1:6" s="22" customFormat="1" ht="14.25" thickBot="1" x14ac:dyDescent="0.3">
      <c r="A29" s="78">
        <v>15</v>
      </c>
      <c r="B29" s="61" t="s">
        <v>31</v>
      </c>
      <c r="C29" s="56" t="s">
        <v>29</v>
      </c>
      <c r="D29" s="57">
        <v>24</v>
      </c>
      <c r="E29" s="58"/>
      <c r="F29" s="79">
        <f t="shared" si="0"/>
        <v>0</v>
      </c>
    </row>
    <row r="30" spans="1:6" s="22" customFormat="1" ht="14.25" thickTop="1" x14ac:dyDescent="0.25">
      <c r="A30" s="81"/>
      <c r="B30" s="49" t="s">
        <v>14</v>
      </c>
      <c r="C30" s="59"/>
      <c r="D30" s="60"/>
      <c r="E30" s="18"/>
      <c r="F30" s="80">
        <f>SUM(F17:F29)</f>
        <v>0</v>
      </c>
    </row>
    <row r="31" spans="1:6" s="22" customFormat="1" x14ac:dyDescent="0.25">
      <c r="A31" s="25" t="s">
        <v>33</v>
      </c>
      <c r="B31" s="44" t="s">
        <v>32</v>
      </c>
      <c r="C31" s="30"/>
      <c r="D31" s="28"/>
      <c r="E31" s="28"/>
      <c r="F31" s="31"/>
    </row>
    <row r="32" spans="1:6" s="22" customFormat="1" ht="27" x14ac:dyDescent="0.25">
      <c r="A32" s="23"/>
      <c r="B32" s="17" t="s">
        <v>34</v>
      </c>
      <c r="C32" s="9" t="s">
        <v>35</v>
      </c>
      <c r="D32" s="10">
        <v>10</v>
      </c>
      <c r="E32" s="15"/>
      <c r="F32" s="21">
        <f>D32*E32</f>
        <v>0</v>
      </c>
    </row>
    <row r="33" spans="1:6" s="22" customFormat="1" x14ac:dyDescent="0.25">
      <c r="A33" s="23">
        <v>1</v>
      </c>
      <c r="B33" s="17" t="s">
        <v>36</v>
      </c>
      <c r="C33" s="27" t="s">
        <v>35</v>
      </c>
      <c r="D33" s="32">
        <v>9</v>
      </c>
      <c r="E33" s="15"/>
      <c r="F33" s="21">
        <f>D33*E33</f>
        <v>0</v>
      </c>
    </row>
    <row r="34" spans="1:6" s="22" customFormat="1" x14ac:dyDescent="0.25">
      <c r="A34" s="23">
        <v>2</v>
      </c>
      <c r="B34" s="17" t="s">
        <v>37</v>
      </c>
      <c r="C34" s="27" t="s">
        <v>35</v>
      </c>
      <c r="D34" s="32">
        <v>2</v>
      </c>
      <c r="E34" s="15"/>
      <c r="F34" s="21">
        <f>D34*E34</f>
        <v>0</v>
      </c>
    </row>
    <row r="35" spans="1:6" s="22" customFormat="1" ht="14.25" thickBot="1" x14ac:dyDescent="0.3">
      <c r="A35" s="78">
        <v>3</v>
      </c>
      <c r="B35" s="55" t="s">
        <v>38</v>
      </c>
      <c r="C35" s="62" t="s">
        <v>35</v>
      </c>
      <c r="D35" s="63">
        <v>2</v>
      </c>
      <c r="E35" s="58"/>
      <c r="F35" s="82">
        <f>D35*E35</f>
        <v>0</v>
      </c>
    </row>
    <row r="36" spans="1:6" s="22" customFormat="1" ht="14.25" thickTop="1" x14ac:dyDescent="0.25">
      <c r="A36" s="81"/>
      <c r="B36" s="49" t="s">
        <v>14</v>
      </c>
      <c r="C36" s="59"/>
      <c r="D36" s="60"/>
      <c r="E36" s="18"/>
      <c r="F36" s="80">
        <f>SUM(F32:F35)</f>
        <v>0</v>
      </c>
    </row>
    <row r="37" spans="1:6" s="22" customFormat="1" x14ac:dyDescent="0.25">
      <c r="A37" s="25" t="s">
        <v>179</v>
      </c>
      <c r="B37" s="46" t="s">
        <v>39</v>
      </c>
      <c r="C37" s="47"/>
      <c r="D37" s="46"/>
      <c r="E37" s="46"/>
      <c r="F37" s="77"/>
    </row>
    <row r="38" spans="1:6" s="22" customFormat="1" x14ac:dyDescent="0.25">
      <c r="A38" s="23">
        <v>1</v>
      </c>
      <c r="B38" s="17" t="s">
        <v>40</v>
      </c>
      <c r="C38" s="24" t="s">
        <v>41</v>
      </c>
      <c r="D38" s="32">
        <v>250</v>
      </c>
      <c r="E38" s="15"/>
      <c r="F38" s="26">
        <f>D38*E38</f>
        <v>0</v>
      </c>
    </row>
    <row r="39" spans="1:6" s="22" customFormat="1" ht="54" x14ac:dyDescent="0.25">
      <c r="A39" s="23">
        <v>2</v>
      </c>
      <c r="B39" s="17" t="s">
        <v>42</v>
      </c>
      <c r="C39" s="24" t="s">
        <v>41</v>
      </c>
      <c r="D39" s="32">
        <v>250</v>
      </c>
      <c r="E39" s="15"/>
      <c r="F39" s="26">
        <f>D39*E39</f>
        <v>0</v>
      </c>
    </row>
    <row r="40" spans="1:6" s="22" customFormat="1" ht="27" x14ac:dyDescent="0.25">
      <c r="A40" s="23">
        <v>3</v>
      </c>
      <c r="B40" s="17" t="s">
        <v>43</v>
      </c>
      <c r="C40" s="24" t="s">
        <v>44</v>
      </c>
      <c r="D40" s="32">
        <v>6</v>
      </c>
      <c r="E40" s="15"/>
      <c r="F40" s="26">
        <f t="shared" ref="F40:F58" si="1">D40*E40</f>
        <v>0</v>
      </c>
    </row>
    <row r="41" spans="1:6" s="22" customFormat="1" ht="27" x14ac:dyDescent="0.25">
      <c r="A41" s="23">
        <v>4</v>
      </c>
      <c r="B41" s="17" t="s">
        <v>45</v>
      </c>
      <c r="C41" s="24" t="s">
        <v>46</v>
      </c>
      <c r="D41" s="32">
        <v>7.5</v>
      </c>
      <c r="E41" s="15"/>
      <c r="F41" s="26">
        <f t="shared" si="1"/>
        <v>0</v>
      </c>
    </row>
    <row r="42" spans="1:6" s="22" customFormat="1" ht="27" x14ac:dyDescent="0.25">
      <c r="A42" s="23">
        <v>5</v>
      </c>
      <c r="B42" s="17" t="s">
        <v>47</v>
      </c>
      <c r="C42" s="24" t="s">
        <v>41</v>
      </c>
      <c r="D42" s="32">
        <v>190</v>
      </c>
      <c r="E42" s="15"/>
      <c r="F42" s="26">
        <f t="shared" si="1"/>
        <v>0</v>
      </c>
    </row>
    <row r="43" spans="1:6" s="22" customFormat="1" ht="27" x14ac:dyDescent="0.25">
      <c r="A43" s="23">
        <v>6</v>
      </c>
      <c r="B43" s="17" t="s">
        <v>48</v>
      </c>
      <c r="C43" s="24" t="s">
        <v>41</v>
      </c>
      <c r="D43" s="32">
        <v>260</v>
      </c>
      <c r="E43" s="15"/>
      <c r="F43" s="26">
        <f t="shared" si="1"/>
        <v>0</v>
      </c>
    </row>
    <row r="44" spans="1:6" s="22" customFormat="1" x14ac:dyDescent="0.25">
      <c r="A44" s="23">
        <v>7</v>
      </c>
      <c r="B44" s="17" t="s">
        <v>49</v>
      </c>
      <c r="C44" s="24" t="s">
        <v>41</v>
      </c>
      <c r="D44" s="32">
        <v>250</v>
      </c>
      <c r="E44" s="15"/>
      <c r="F44" s="26">
        <f t="shared" si="1"/>
        <v>0</v>
      </c>
    </row>
    <row r="45" spans="1:6" s="22" customFormat="1" ht="27" x14ac:dyDescent="0.25">
      <c r="A45" s="23">
        <v>8</v>
      </c>
      <c r="B45" s="17" t="s">
        <v>50</v>
      </c>
      <c r="C45" s="24" t="s">
        <v>44</v>
      </c>
      <c r="D45" s="32">
        <v>16</v>
      </c>
      <c r="E45" s="15"/>
      <c r="F45" s="26">
        <f t="shared" si="1"/>
        <v>0</v>
      </c>
    </row>
    <row r="46" spans="1:6" s="22" customFormat="1" ht="54" x14ac:dyDescent="0.25">
      <c r="A46" s="23">
        <v>9</v>
      </c>
      <c r="B46" s="17" t="s">
        <v>51</v>
      </c>
      <c r="C46" s="24" t="s">
        <v>44</v>
      </c>
      <c r="D46" s="32">
        <v>16</v>
      </c>
      <c r="E46" s="15"/>
      <c r="F46" s="26">
        <f t="shared" si="1"/>
        <v>0</v>
      </c>
    </row>
    <row r="47" spans="1:6" s="22" customFormat="1" ht="40.5" x14ac:dyDescent="0.25">
      <c r="A47" s="23">
        <v>10</v>
      </c>
      <c r="B47" s="8" t="s">
        <v>52</v>
      </c>
      <c r="C47" s="24" t="s">
        <v>44</v>
      </c>
      <c r="D47" s="32">
        <v>16</v>
      </c>
      <c r="E47" s="15"/>
      <c r="F47" s="26">
        <f t="shared" si="1"/>
        <v>0</v>
      </c>
    </row>
    <row r="48" spans="1:6" s="22" customFormat="1" x14ac:dyDescent="0.25">
      <c r="A48" s="23">
        <v>11</v>
      </c>
      <c r="B48" s="17" t="s">
        <v>53</v>
      </c>
      <c r="C48" s="24" t="s">
        <v>41</v>
      </c>
      <c r="D48" s="32">
        <v>80</v>
      </c>
      <c r="E48" s="15"/>
      <c r="F48" s="26">
        <f t="shared" si="1"/>
        <v>0</v>
      </c>
    </row>
    <row r="49" spans="1:6" s="22" customFormat="1" ht="40.5" x14ac:dyDescent="0.25">
      <c r="A49" s="23">
        <v>12</v>
      </c>
      <c r="B49" s="17" t="s">
        <v>54</v>
      </c>
      <c r="C49" s="24" t="s">
        <v>44</v>
      </c>
      <c r="D49" s="32">
        <v>16</v>
      </c>
      <c r="E49" s="15"/>
      <c r="F49" s="26">
        <f t="shared" si="1"/>
        <v>0</v>
      </c>
    </row>
    <row r="50" spans="1:6" s="22" customFormat="1" x14ac:dyDescent="0.25">
      <c r="A50" s="23">
        <v>13</v>
      </c>
      <c r="B50" s="17" t="s">
        <v>55</v>
      </c>
      <c r="C50" s="24" t="s">
        <v>41</v>
      </c>
      <c r="D50" s="32">
        <v>60</v>
      </c>
      <c r="E50" s="15"/>
      <c r="F50" s="26">
        <f>D50*E50</f>
        <v>0</v>
      </c>
    </row>
    <row r="51" spans="1:6" s="22" customFormat="1" x14ac:dyDescent="0.25">
      <c r="A51" s="23">
        <v>14</v>
      </c>
      <c r="B51" s="17" t="s">
        <v>56</v>
      </c>
      <c r="C51" s="24" t="s">
        <v>41</v>
      </c>
      <c r="D51" s="32">
        <v>310</v>
      </c>
      <c r="E51" s="15"/>
      <c r="F51" s="26">
        <f t="shared" si="1"/>
        <v>0</v>
      </c>
    </row>
    <row r="52" spans="1:6" s="22" customFormat="1" x14ac:dyDescent="0.25">
      <c r="A52" s="23">
        <v>15</v>
      </c>
      <c r="B52" s="17" t="s">
        <v>57</v>
      </c>
      <c r="C52" s="24" t="s">
        <v>41</v>
      </c>
      <c r="D52" s="32">
        <v>30</v>
      </c>
      <c r="E52" s="15"/>
      <c r="F52" s="26">
        <f t="shared" si="1"/>
        <v>0</v>
      </c>
    </row>
    <row r="53" spans="1:6" s="22" customFormat="1" ht="27" x14ac:dyDescent="0.25">
      <c r="A53" s="23">
        <v>16</v>
      </c>
      <c r="B53" s="17" t="s">
        <v>58</v>
      </c>
      <c r="C53" s="24" t="s">
        <v>44</v>
      </c>
      <c r="D53" s="32">
        <v>1</v>
      </c>
      <c r="E53" s="15"/>
      <c r="F53" s="26">
        <f t="shared" si="1"/>
        <v>0</v>
      </c>
    </row>
    <row r="54" spans="1:6" s="22" customFormat="1" ht="27" x14ac:dyDescent="0.25">
      <c r="A54" s="23">
        <v>17</v>
      </c>
      <c r="B54" s="17" t="s">
        <v>59</v>
      </c>
      <c r="C54" s="24" t="s">
        <v>41</v>
      </c>
      <c r="D54" s="32">
        <v>30</v>
      </c>
      <c r="E54" s="15"/>
      <c r="F54" s="26">
        <f t="shared" si="1"/>
        <v>0</v>
      </c>
    </row>
    <row r="55" spans="1:6" s="22" customFormat="1" ht="40.5" x14ac:dyDescent="0.25">
      <c r="A55" s="23">
        <v>18</v>
      </c>
      <c r="B55" s="17" t="s">
        <v>60</v>
      </c>
      <c r="C55" s="24" t="s">
        <v>44</v>
      </c>
      <c r="D55" s="32">
        <v>8</v>
      </c>
      <c r="E55" s="15"/>
      <c r="F55" s="26">
        <f t="shared" si="1"/>
        <v>0</v>
      </c>
    </row>
    <row r="56" spans="1:6" s="22" customFormat="1" ht="27" x14ac:dyDescent="0.25">
      <c r="A56" s="23">
        <v>19</v>
      </c>
      <c r="B56" s="17" t="s">
        <v>61</v>
      </c>
      <c r="C56" s="24" t="s">
        <v>44</v>
      </c>
      <c r="D56" s="32">
        <v>24</v>
      </c>
      <c r="E56" s="15"/>
      <c r="F56" s="26">
        <f t="shared" si="1"/>
        <v>0</v>
      </c>
    </row>
    <row r="57" spans="1:6" s="22" customFormat="1" ht="40.5" x14ac:dyDescent="0.25">
      <c r="A57" s="23">
        <v>20</v>
      </c>
      <c r="B57" s="17" t="s">
        <v>62</v>
      </c>
      <c r="C57" s="24" t="s">
        <v>44</v>
      </c>
      <c r="D57" s="32">
        <v>8</v>
      </c>
      <c r="E57" s="15"/>
      <c r="F57" s="26">
        <f t="shared" si="1"/>
        <v>0</v>
      </c>
    </row>
    <row r="58" spans="1:6" s="22" customFormat="1" ht="41.25" thickBot="1" x14ac:dyDescent="0.3">
      <c r="A58" s="78">
        <v>21</v>
      </c>
      <c r="B58" s="55" t="s">
        <v>63</v>
      </c>
      <c r="C58" s="56" t="s">
        <v>64</v>
      </c>
      <c r="D58" s="63">
        <v>1</v>
      </c>
      <c r="E58" s="58"/>
      <c r="F58" s="79">
        <f t="shared" si="1"/>
        <v>0</v>
      </c>
    </row>
    <row r="59" spans="1:6" s="22" customFormat="1" ht="14.25" thickTop="1" x14ac:dyDescent="0.25">
      <c r="A59" s="29"/>
      <c r="B59" s="49" t="s">
        <v>14</v>
      </c>
      <c r="C59" s="50"/>
      <c r="D59" s="51"/>
      <c r="E59" s="52"/>
      <c r="F59" s="80">
        <f>SUM(F38:F58)</f>
        <v>0</v>
      </c>
    </row>
    <row r="60" spans="1:6" s="22" customFormat="1" x14ac:dyDescent="0.25">
      <c r="A60" s="83" t="s">
        <v>180</v>
      </c>
      <c r="B60" s="11" t="s">
        <v>65</v>
      </c>
      <c r="C60" s="9"/>
      <c r="D60" s="12"/>
      <c r="E60" s="12"/>
      <c r="F60" s="84"/>
    </row>
    <row r="61" spans="1:6" s="22" customFormat="1" ht="27" x14ac:dyDescent="0.25">
      <c r="A61" s="85" t="s">
        <v>66</v>
      </c>
      <c r="B61" s="8" t="s">
        <v>68</v>
      </c>
      <c r="C61" s="9" t="s">
        <v>69</v>
      </c>
      <c r="D61" s="13">
        <v>55</v>
      </c>
      <c r="E61" s="14"/>
      <c r="F61" s="21">
        <f t="shared" ref="F61:F75" si="2">D61*E61</f>
        <v>0</v>
      </c>
    </row>
    <row r="62" spans="1:6" s="22" customFormat="1" ht="27" x14ac:dyDescent="0.25">
      <c r="A62" s="85" t="s">
        <v>67</v>
      </c>
      <c r="B62" s="8" t="s">
        <v>71</v>
      </c>
      <c r="C62" s="9" t="s">
        <v>69</v>
      </c>
      <c r="D62" s="13">
        <v>3</v>
      </c>
      <c r="E62" s="14"/>
      <c r="F62" s="21">
        <f t="shared" si="2"/>
        <v>0</v>
      </c>
    </row>
    <row r="63" spans="1:6" s="22" customFormat="1" ht="27" x14ac:dyDescent="0.25">
      <c r="A63" s="85" t="s">
        <v>70</v>
      </c>
      <c r="B63" s="8" t="s">
        <v>73</v>
      </c>
      <c r="C63" s="9" t="s">
        <v>69</v>
      </c>
      <c r="D63" s="13">
        <v>20</v>
      </c>
      <c r="E63" s="14"/>
      <c r="F63" s="21">
        <f>D63*E63</f>
        <v>0</v>
      </c>
    </row>
    <row r="64" spans="1:6" s="22" customFormat="1" ht="54" x14ac:dyDescent="0.25">
      <c r="A64" s="85" t="s">
        <v>72</v>
      </c>
      <c r="B64" s="8" t="s">
        <v>75</v>
      </c>
      <c r="C64" s="16" t="s">
        <v>44</v>
      </c>
      <c r="D64" s="13">
        <v>1</v>
      </c>
      <c r="E64" s="14"/>
      <c r="F64" s="21">
        <f t="shared" si="2"/>
        <v>0</v>
      </c>
    </row>
    <row r="65" spans="1:6" s="22" customFormat="1" ht="100.5" x14ac:dyDescent="0.25">
      <c r="A65" s="85" t="s">
        <v>74</v>
      </c>
      <c r="B65" s="8" t="s">
        <v>174</v>
      </c>
      <c r="C65" s="16" t="s">
        <v>44</v>
      </c>
      <c r="D65" s="13">
        <v>1</v>
      </c>
      <c r="E65" s="14"/>
      <c r="F65" s="21">
        <f t="shared" si="2"/>
        <v>0</v>
      </c>
    </row>
    <row r="66" spans="1:6" s="22" customFormat="1" ht="27" x14ac:dyDescent="0.25">
      <c r="A66" s="85" t="s">
        <v>76</v>
      </c>
      <c r="B66" s="8" t="s">
        <v>78</v>
      </c>
      <c r="C66" s="16"/>
      <c r="D66" s="13">
        <v>1</v>
      </c>
      <c r="E66" s="14"/>
      <c r="F66" s="21">
        <f t="shared" si="2"/>
        <v>0</v>
      </c>
    </row>
    <row r="67" spans="1:6" s="22" customFormat="1" ht="40.5" x14ac:dyDescent="0.25">
      <c r="A67" s="85" t="s">
        <v>77</v>
      </c>
      <c r="B67" s="8" t="s">
        <v>80</v>
      </c>
      <c r="C67" s="16" t="s">
        <v>44</v>
      </c>
      <c r="D67" s="13">
        <v>2</v>
      </c>
      <c r="E67" s="14"/>
      <c r="F67" s="21">
        <f>D67*E67</f>
        <v>0</v>
      </c>
    </row>
    <row r="68" spans="1:6" s="22" customFormat="1" x14ac:dyDescent="0.25">
      <c r="A68" s="85" t="s">
        <v>79</v>
      </c>
      <c r="B68" s="17" t="s">
        <v>82</v>
      </c>
      <c r="C68" s="16" t="s">
        <v>44</v>
      </c>
      <c r="D68" s="13">
        <v>2</v>
      </c>
      <c r="E68" s="14"/>
      <c r="F68" s="21">
        <f t="shared" si="2"/>
        <v>0</v>
      </c>
    </row>
    <row r="69" spans="1:6" s="22" customFormat="1" ht="27" x14ac:dyDescent="0.25">
      <c r="A69" s="85" t="s">
        <v>81</v>
      </c>
      <c r="B69" s="8" t="s">
        <v>84</v>
      </c>
      <c r="C69" s="16" t="s">
        <v>69</v>
      </c>
      <c r="D69" s="13">
        <f>D61+D62+D63</f>
        <v>78</v>
      </c>
      <c r="E69" s="14"/>
      <c r="F69" s="21">
        <f t="shared" si="2"/>
        <v>0</v>
      </c>
    </row>
    <row r="70" spans="1:6" s="22" customFormat="1" ht="15.75" x14ac:dyDescent="0.25">
      <c r="A70" s="85" t="s">
        <v>83</v>
      </c>
      <c r="B70" s="17" t="s">
        <v>86</v>
      </c>
      <c r="C70" s="9" t="s">
        <v>175</v>
      </c>
      <c r="D70" s="13">
        <v>35</v>
      </c>
      <c r="E70" s="14"/>
      <c r="F70" s="21">
        <f t="shared" si="2"/>
        <v>0</v>
      </c>
    </row>
    <row r="71" spans="1:6" s="22" customFormat="1" ht="27" x14ac:dyDescent="0.25">
      <c r="A71" s="85" t="s">
        <v>85</v>
      </c>
      <c r="B71" s="17" t="s">
        <v>88</v>
      </c>
      <c r="C71" s="9" t="s">
        <v>175</v>
      </c>
      <c r="D71" s="13">
        <v>9</v>
      </c>
      <c r="E71" s="14"/>
      <c r="F71" s="21">
        <f t="shared" si="2"/>
        <v>0</v>
      </c>
    </row>
    <row r="72" spans="1:6" s="22" customFormat="1" ht="15.75" x14ac:dyDescent="0.25">
      <c r="A72" s="85" t="s">
        <v>87</v>
      </c>
      <c r="B72" s="8" t="s">
        <v>90</v>
      </c>
      <c r="C72" s="9" t="s">
        <v>175</v>
      </c>
      <c r="D72" s="13">
        <v>4</v>
      </c>
      <c r="E72" s="14"/>
      <c r="F72" s="21">
        <f t="shared" si="2"/>
        <v>0</v>
      </c>
    </row>
    <row r="73" spans="1:6" s="22" customFormat="1" ht="15.75" x14ac:dyDescent="0.25">
      <c r="A73" s="85" t="s">
        <v>89</v>
      </c>
      <c r="B73" s="8" t="s">
        <v>92</v>
      </c>
      <c r="C73" s="9" t="s">
        <v>175</v>
      </c>
      <c r="D73" s="13">
        <v>12</v>
      </c>
      <c r="E73" s="14"/>
      <c r="F73" s="21">
        <f t="shared" si="2"/>
        <v>0</v>
      </c>
    </row>
    <row r="74" spans="1:6" s="22" customFormat="1" ht="27" x14ac:dyDescent="0.25">
      <c r="A74" s="85" t="s">
        <v>91</v>
      </c>
      <c r="B74" s="8" t="s">
        <v>94</v>
      </c>
      <c r="C74" s="9" t="s">
        <v>175</v>
      </c>
      <c r="D74" s="13">
        <f>D70-(D72+D73)</f>
        <v>19</v>
      </c>
      <c r="E74" s="14"/>
      <c r="F74" s="21">
        <f t="shared" si="2"/>
        <v>0</v>
      </c>
    </row>
    <row r="75" spans="1:6" s="22" customFormat="1" x14ac:dyDescent="0.25">
      <c r="A75" s="85" t="s">
        <v>93</v>
      </c>
      <c r="B75" s="8" t="s">
        <v>96</v>
      </c>
      <c r="C75" s="16" t="s">
        <v>69</v>
      </c>
      <c r="D75" s="13">
        <f>D69</f>
        <v>78</v>
      </c>
      <c r="E75" s="14"/>
      <c r="F75" s="21">
        <f t="shared" si="2"/>
        <v>0</v>
      </c>
    </row>
    <row r="76" spans="1:6" s="22" customFormat="1" ht="27" x14ac:dyDescent="0.25">
      <c r="A76" s="85" t="s">
        <v>95</v>
      </c>
      <c r="B76" s="8" t="s">
        <v>97</v>
      </c>
      <c r="C76" s="9" t="s">
        <v>69</v>
      </c>
      <c r="D76" s="13">
        <v>80</v>
      </c>
      <c r="E76" s="14"/>
      <c r="F76" s="21">
        <f>E76*D76</f>
        <v>0</v>
      </c>
    </row>
    <row r="77" spans="1:6" s="22" customFormat="1" ht="27" x14ac:dyDescent="0.25">
      <c r="A77" s="85" t="s">
        <v>181</v>
      </c>
      <c r="B77" s="8" t="s">
        <v>98</v>
      </c>
      <c r="C77" s="9" t="s">
        <v>69</v>
      </c>
      <c r="D77" s="13">
        <v>50</v>
      </c>
      <c r="E77" s="14"/>
      <c r="F77" s="21">
        <f>E77*D77</f>
        <v>0</v>
      </c>
    </row>
    <row r="78" spans="1:6" s="22" customFormat="1" ht="27" x14ac:dyDescent="0.25">
      <c r="A78" s="85" t="s">
        <v>182</v>
      </c>
      <c r="B78" s="8" t="s">
        <v>99</v>
      </c>
      <c r="C78" s="9" t="s">
        <v>69</v>
      </c>
      <c r="D78" s="13">
        <v>60</v>
      </c>
      <c r="E78" s="14"/>
      <c r="F78" s="21">
        <f>E78*D78</f>
        <v>0</v>
      </c>
    </row>
    <row r="79" spans="1:6" s="22" customFormat="1" ht="27" x14ac:dyDescent="0.25">
      <c r="A79" s="85" t="s">
        <v>183</v>
      </c>
      <c r="B79" s="8" t="s">
        <v>100</v>
      </c>
      <c r="C79" s="34" t="s">
        <v>44</v>
      </c>
      <c r="D79" s="13">
        <v>3</v>
      </c>
      <c r="E79" s="14"/>
      <c r="F79" s="21">
        <f>E79*D79</f>
        <v>0</v>
      </c>
    </row>
    <row r="80" spans="1:6" s="22" customFormat="1" x14ac:dyDescent="0.25">
      <c r="A80" s="85" t="s">
        <v>184</v>
      </c>
      <c r="B80" s="8" t="s">
        <v>101</v>
      </c>
      <c r="C80" s="34" t="s">
        <v>44</v>
      </c>
      <c r="D80" s="13">
        <v>2</v>
      </c>
      <c r="E80" s="14"/>
      <c r="F80" s="21">
        <f>E80*D80</f>
        <v>0</v>
      </c>
    </row>
    <row r="81" spans="1:6" s="22" customFormat="1" ht="27" x14ac:dyDescent="0.25">
      <c r="A81" s="85" t="s">
        <v>185</v>
      </c>
      <c r="B81" s="19" t="s">
        <v>102</v>
      </c>
      <c r="C81" s="34" t="s">
        <v>44</v>
      </c>
      <c r="D81" s="13">
        <v>1</v>
      </c>
      <c r="E81" s="14"/>
      <c r="F81" s="21">
        <f t="shared" ref="F81:F91" si="3">E81*D81</f>
        <v>0</v>
      </c>
    </row>
    <row r="82" spans="1:6" s="22" customFormat="1" ht="27" x14ac:dyDescent="0.25">
      <c r="A82" s="85" t="s">
        <v>186</v>
      </c>
      <c r="B82" s="8" t="s">
        <v>103</v>
      </c>
      <c r="C82" s="9" t="s">
        <v>69</v>
      </c>
      <c r="D82" s="13">
        <v>3</v>
      </c>
      <c r="E82" s="14"/>
      <c r="F82" s="21">
        <f>D82*E82</f>
        <v>0</v>
      </c>
    </row>
    <row r="83" spans="1:6" s="22" customFormat="1" x14ac:dyDescent="0.25">
      <c r="A83" s="85" t="s">
        <v>187</v>
      </c>
      <c r="B83" s="8" t="s">
        <v>104</v>
      </c>
      <c r="C83" s="16" t="s">
        <v>44</v>
      </c>
      <c r="D83" s="13">
        <v>1</v>
      </c>
      <c r="E83" s="14"/>
      <c r="F83" s="21">
        <f t="shared" si="3"/>
        <v>0</v>
      </c>
    </row>
    <row r="84" spans="1:6" s="22" customFormat="1" ht="27" x14ac:dyDescent="0.25">
      <c r="A84" s="85" t="s">
        <v>188</v>
      </c>
      <c r="B84" s="8" t="s">
        <v>105</v>
      </c>
      <c r="C84" s="16" t="s">
        <v>44</v>
      </c>
      <c r="D84" s="13">
        <v>1</v>
      </c>
      <c r="E84" s="14"/>
      <c r="F84" s="21">
        <f t="shared" si="3"/>
        <v>0</v>
      </c>
    </row>
    <row r="85" spans="1:6" s="22" customFormat="1" x14ac:dyDescent="0.25">
      <c r="A85" s="85" t="s">
        <v>189</v>
      </c>
      <c r="B85" s="8" t="s">
        <v>106</v>
      </c>
      <c r="C85" s="16" t="s">
        <v>44</v>
      </c>
      <c r="D85" s="13">
        <v>1</v>
      </c>
      <c r="E85" s="14"/>
      <c r="F85" s="21">
        <f t="shared" si="3"/>
        <v>0</v>
      </c>
    </row>
    <row r="86" spans="1:6" s="22" customFormat="1" ht="27" x14ac:dyDescent="0.25">
      <c r="A86" s="85" t="s">
        <v>190</v>
      </c>
      <c r="B86" s="8" t="s">
        <v>107</v>
      </c>
      <c r="C86" s="16" t="s">
        <v>44</v>
      </c>
      <c r="D86" s="13">
        <v>1</v>
      </c>
      <c r="E86" s="14"/>
      <c r="F86" s="21">
        <f t="shared" si="3"/>
        <v>0</v>
      </c>
    </row>
    <row r="87" spans="1:6" s="22" customFormat="1" ht="15.75" x14ac:dyDescent="0.25">
      <c r="A87" s="85" t="s">
        <v>191</v>
      </c>
      <c r="B87" s="17" t="s">
        <v>86</v>
      </c>
      <c r="C87" s="9" t="s">
        <v>175</v>
      </c>
      <c r="D87" s="13">
        <v>187</v>
      </c>
      <c r="E87" s="14"/>
      <c r="F87" s="21">
        <f t="shared" si="3"/>
        <v>0</v>
      </c>
    </row>
    <row r="88" spans="1:6" s="22" customFormat="1" ht="27" x14ac:dyDescent="0.25">
      <c r="A88" s="85" t="s">
        <v>192</v>
      </c>
      <c r="B88" s="17" t="s">
        <v>88</v>
      </c>
      <c r="C88" s="9" t="s">
        <v>175</v>
      </c>
      <c r="D88" s="13">
        <v>9</v>
      </c>
      <c r="E88" s="14"/>
      <c r="F88" s="21">
        <f t="shared" si="3"/>
        <v>0</v>
      </c>
    </row>
    <row r="89" spans="1:6" s="22" customFormat="1" ht="15.75" x14ac:dyDescent="0.25">
      <c r="A89" s="85" t="s">
        <v>193</v>
      </c>
      <c r="B89" s="20" t="s">
        <v>90</v>
      </c>
      <c r="C89" s="9" t="s">
        <v>175</v>
      </c>
      <c r="D89" s="13">
        <v>8</v>
      </c>
      <c r="E89" s="14"/>
      <c r="F89" s="21">
        <f t="shared" si="3"/>
        <v>0</v>
      </c>
    </row>
    <row r="90" spans="1:6" s="22" customFormat="1" ht="15.75" x14ac:dyDescent="0.25">
      <c r="A90" s="85" t="s">
        <v>194</v>
      </c>
      <c r="B90" s="8" t="s">
        <v>92</v>
      </c>
      <c r="C90" s="9" t="s">
        <v>175</v>
      </c>
      <c r="D90" s="13">
        <v>20</v>
      </c>
      <c r="E90" s="14"/>
      <c r="F90" s="21">
        <f t="shared" si="3"/>
        <v>0</v>
      </c>
    </row>
    <row r="91" spans="1:6" s="22" customFormat="1" ht="27.75" thickBot="1" x14ac:dyDescent="0.3">
      <c r="A91" s="86" t="s">
        <v>195</v>
      </c>
      <c r="B91" s="61" t="s">
        <v>94</v>
      </c>
      <c r="C91" s="54" t="s">
        <v>175</v>
      </c>
      <c r="D91" s="64">
        <f>(D87+D88)-(D89+D90)</f>
        <v>168</v>
      </c>
      <c r="E91" s="57"/>
      <c r="F91" s="82">
        <f t="shared" si="3"/>
        <v>0</v>
      </c>
    </row>
    <row r="92" spans="1:6" s="22" customFormat="1" ht="14.25" thickTop="1" x14ac:dyDescent="0.25">
      <c r="A92" s="29"/>
      <c r="B92" s="49" t="s">
        <v>14</v>
      </c>
      <c r="C92" s="50"/>
      <c r="D92" s="51"/>
      <c r="E92" s="52"/>
      <c r="F92" s="80">
        <f>SUM(F61:F91)</f>
        <v>0</v>
      </c>
    </row>
    <row r="93" spans="1:6" s="22" customFormat="1" x14ac:dyDescent="0.25">
      <c r="A93" s="25" t="s">
        <v>196</v>
      </c>
      <c r="B93" s="44" t="s">
        <v>197</v>
      </c>
      <c r="C93" s="38"/>
      <c r="D93" s="39"/>
      <c r="E93" s="40"/>
      <c r="F93" s="87"/>
    </row>
    <row r="94" spans="1:6" s="22" customFormat="1" x14ac:dyDescent="0.25">
      <c r="A94" s="25"/>
      <c r="B94" s="102" t="s">
        <v>108</v>
      </c>
      <c r="C94" s="102"/>
      <c r="D94" s="102"/>
      <c r="E94" s="102"/>
      <c r="F94" s="103"/>
    </row>
    <row r="95" spans="1:6" s="22" customFormat="1" x14ac:dyDescent="0.25">
      <c r="A95" s="23"/>
      <c r="B95" s="35" t="s">
        <v>109</v>
      </c>
      <c r="C95" s="27"/>
      <c r="D95" s="32"/>
      <c r="E95" s="12"/>
      <c r="F95" s="87"/>
    </row>
    <row r="96" spans="1:6" s="22" customFormat="1" ht="90.75" customHeight="1" x14ac:dyDescent="0.25">
      <c r="A96" s="23">
        <v>1</v>
      </c>
      <c r="B96" s="17" t="s">
        <v>110</v>
      </c>
      <c r="C96" s="27" t="s">
        <v>35</v>
      </c>
      <c r="D96" s="32">
        <v>7</v>
      </c>
      <c r="E96" s="15"/>
      <c r="F96" s="21">
        <f>D96*E96</f>
        <v>0</v>
      </c>
    </row>
    <row r="97" spans="1:6" s="22" customFormat="1" ht="27" x14ac:dyDescent="0.25">
      <c r="A97" s="23">
        <v>2</v>
      </c>
      <c r="B97" s="17" t="s">
        <v>111</v>
      </c>
      <c r="C97" s="27" t="s">
        <v>35</v>
      </c>
      <c r="D97" s="32">
        <v>1</v>
      </c>
      <c r="E97" s="15"/>
      <c r="F97" s="21">
        <f>D97*E97</f>
        <v>0</v>
      </c>
    </row>
    <row r="98" spans="1:6" s="22" customFormat="1" x14ac:dyDescent="0.25">
      <c r="A98" s="23">
        <v>3</v>
      </c>
      <c r="B98" s="17" t="s">
        <v>112</v>
      </c>
      <c r="C98" s="27" t="s">
        <v>35</v>
      </c>
      <c r="D98" s="32">
        <v>1</v>
      </c>
      <c r="E98" s="15"/>
      <c r="F98" s="21">
        <f>D98*E98</f>
        <v>0</v>
      </c>
    </row>
    <row r="99" spans="1:6" s="22" customFormat="1" ht="75" customHeight="1" x14ac:dyDescent="0.25">
      <c r="A99" s="23">
        <v>4</v>
      </c>
      <c r="B99" s="17" t="s">
        <v>113</v>
      </c>
      <c r="C99" s="27" t="s">
        <v>35</v>
      </c>
      <c r="D99" s="32">
        <v>1</v>
      </c>
      <c r="E99" s="15"/>
      <c r="F99" s="21">
        <f>D99*E99</f>
        <v>0</v>
      </c>
    </row>
    <row r="100" spans="1:6" s="22" customFormat="1" x14ac:dyDescent="0.25">
      <c r="A100" s="23"/>
      <c r="B100" s="35" t="s">
        <v>114</v>
      </c>
      <c r="C100" s="27"/>
      <c r="D100" s="32"/>
      <c r="E100" s="12"/>
      <c r="F100" s="87"/>
    </row>
    <row r="101" spans="1:6" s="22" customFormat="1" ht="40.5" x14ac:dyDescent="0.25">
      <c r="A101" s="23">
        <v>5</v>
      </c>
      <c r="B101" s="17" t="s">
        <v>115</v>
      </c>
      <c r="C101" s="27" t="s">
        <v>35</v>
      </c>
      <c r="D101" s="32">
        <v>1</v>
      </c>
      <c r="E101" s="15"/>
      <c r="F101" s="21">
        <f>D101*E101</f>
        <v>0</v>
      </c>
    </row>
    <row r="102" spans="1:6" s="22" customFormat="1" ht="27" x14ac:dyDescent="0.25">
      <c r="A102" s="23">
        <v>6</v>
      </c>
      <c r="B102" s="17" t="s">
        <v>116</v>
      </c>
      <c r="C102" s="27" t="s">
        <v>35</v>
      </c>
      <c r="D102" s="32">
        <v>1</v>
      </c>
      <c r="E102" s="15"/>
      <c r="F102" s="21">
        <f>D102*E102</f>
        <v>0</v>
      </c>
    </row>
    <row r="103" spans="1:6" s="22" customFormat="1" x14ac:dyDescent="0.25">
      <c r="A103" s="23">
        <v>7</v>
      </c>
      <c r="B103" s="17" t="s">
        <v>117</v>
      </c>
      <c r="C103" s="27" t="s">
        <v>118</v>
      </c>
      <c r="D103" s="32">
        <v>135</v>
      </c>
      <c r="E103" s="15"/>
      <c r="F103" s="21">
        <f>D103*E103</f>
        <v>0</v>
      </c>
    </row>
    <row r="104" spans="1:6" s="22" customFormat="1" x14ac:dyDescent="0.25">
      <c r="A104" s="23"/>
      <c r="B104" s="35" t="s">
        <v>119</v>
      </c>
      <c r="C104" s="27"/>
      <c r="D104" s="32"/>
      <c r="E104" s="12"/>
      <c r="F104" s="21"/>
    </row>
    <row r="105" spans="1:6" s="22" customFormat="1" ht="27" x14ac:dyDescent="0.25">
      <c r="A105" s="23">
        <v>8</v>
      </c>
      <c r="B105" s="17" t="s">
        <v>120</v>
      </c>
      <c r="C105" s="27" t="s">
        <v>44</v>
      </c>
      <c r="D105" s="32">
        <v>7</v>
      </c>
      <c r="E105" s="15"/>
      <c r="F105" s="21">
        <f>D105*E105</f>
        <v>0</v>
      </c>
    </row>
    <row r="106" spans="1:6" s="22" customFormat="1" x14ac:dyDescent="0.25">
      <c r="A106" s="23">
        <v>9</v>
      </c>
      <c r="B106" s="17" t="s">
        <v>121</v>
      </c>
      <c r="C106" s="27" t="s">
        <v>44</v>
      </c>
      <c r="D106" s="32">
        <v>2</v>
      </c>
      <c r="E106" s="15"/>
      <c r="F106" s="21">
        <f>D106*E106</f>
        <v>0</v>
      </c>
    </row>
    <row r="107" spans="1:6" s="22" customFormat="1" x14ac:dyDescent="0.25">
      <c r="A107" s="23">
        <v>10</v>
      </c>
      <c r="B107" s="17" t="s">
        <v>122</v>
      </c>
      <c r="C107" s="27" t="s">
        <v>44</v>
      </c>
      <c r="D107" s="32">
        <v>1</v>
      </c>
      <c r="E107" s="15"/>
      <c r="F107" s="21">
        <f>D107*E107</f>
        <v>0</v>
      </c>
    </row>
    <row r="108" spans="1:6" s="22" customFormat="1" x14ac:dyDescent="0.25">
      <c r="A108" s="23"/>
      <c r="B108" s="35" t="s">
        <v>123</v>
      </c>
      <c r="C108" s="27"/>
      <c r="D108" s="32"/>
      <c r="E108" s="12"/>
      <c r="F108" s="21"/>
    </row>
    <row r="109" spans="1:6" s="22" customFormat="1" ht="27" x14ac:dyDescent="0.25">
      <c r="A109" s="23">
        <v>11</v>
      </c>
      <c r="B109" s="17" t="s">
        <v>124</v>
      </c>
      <c r="C109" s="27" t="s">
        <v>35</v>
      </c>
      <c r="D109" s="32">
        <v>1</v>
      </c>
      <c r="E109" s="15"/>
      <c r="F109" s="21">
        <f>D109*E109</f>
        <v>0</v>
      </c>
    </row>
    <row r="110" spans="1:6" s="22" customFormat="1" x14ac:dyDescent="0.25">
      <c r="A110" s="23"/>
      <c r="B110" s="35" t="s">
        <v>125</v>
      </c>
      <c r="C110" s="27"/>
      <c r="D110" s="32"/>
      <c r="E110" s="12"/>
      <c r="F110" s="21"/>
    </row>
    <row r="111" spans="1:6" s="22" customFormat="1" ht="27" x14ac:dyDescent="0.25">
      <c r="A111" s="23">
        <v>12</v>
      </c>
      <c r="B111" s="17" t="s">
        <v>126</v>
      </c>
      <c r="C111" s="27" t="s">
        <v>44</v>
      </c>
      <c r="D111" s="32">
        <v>1</v>
      </c>
      <c r="E111" s="15"/>
      <c r="F111" s="21">
        <f>D111*E111</f>
        <v>0</v>
      </c>
    </row>
    <row r="112" spans="1:6" s="22" customFormat="1" x14ac:dyDescent="0.25">
      <c r="A112" s="23"/>
      <c r="B112" s="35" t="s">
        <v>127</v>
      </c>
      <c r="C112" s="27"/>
      <c r="D112" s="32"/>
      <c r="E112" s="12"/>
      <c r="F112" s="21"/>
    </row>
    <row r="113" spans="1:6" s="22" customFormat="1" x14ac:dyDescent="0.25">
      <c r="A113" s="23">
        <v>13</v>
      </c>
      <c r="B113" s="17" t="s">
        <v>128</v>
      </c>
      <c r="C113" s="27" t="s">
        <v>129</v>
      </c>
      <c r="D113" s="32">
        <v>1</v>
      </c>
      <c r="E113" s="15"/>
      <c r="F113" s="21">
        <f>D113*E113</f>
        <v>0</v>
      </c>
    </row>
    <row r="114" spans="1:6" s="22" customFormat="1" x14ac:dyDescent="0.25">
      <c r="A114" s="23">
        <v>14</v>
      </c>
      <c r="B114" s="17" t="s">
        <v>130</v>
      </c>
      <c r="C114" s="27" t="s">
        <v>129</v>
      </c>
      <c r="D114" s="32">
        <v>1</v>
      </c>
      <c r="E114" s="15"/>
      <c r="F114" s="21">
        <f>D114*E114</f>
        <v>0</v>
      </c>
    </row>
    <row r="115" spans="1:6" s="22" customFormat="1" x14ac:dyDescent="0.25">
      <c r="A115" s="23"/>
      <c r="B115" s="35" t="s">
        <v>131</v>
      </c>
      <c r="C115" s="27"/>
      <c r="D115" s="32"/>
      <c r="E115" s="12"/>
      <c r="F115" s="21"/>
    </row>
    <row r="116" spans="1:6" s="22" customFormat="1" x14ac:dyDescent="0.25">
      <c r="A116" s="23">
        <v>15</v>
      </c>
      <c r="B116" s="17" t="s">
        <v>132</v>
      </c>
      <c r="C116" s="27" t="s">
        <v>129</v>
      </c>
      <c r="D116" s="32">
        <v>1</v>
      </c>
      <c r="E116" s="15"/>
      <c r="F116" s="21">
        <f>D116*E116</f>
        <v>0</v>
      </c>
    </row>
    <row r="117" spans="1:6" s="22" customFormat="1" x14ac:dyDescent="0.25">
      <c r="A117" s="23"/>
      <c r="B117" s="35" t="s">
        <v>133</v>
      </c>
      <c r="C117" s="27"/>
      <c r="D117" s="32"/>
      <c r="E117" s="12"/>
      <c r="F117" s="21"/>
    </row>
    <row r="118" spans="1:6" s="22" customFormat="1" ht="23.25" customHeight="1" x14ac:dyDescent="0.25">
      <c r="A118" s="23">
        <v>16</v>
      </c>
      <c r="B118" s="17" t="s">
        <v>134</v>
      </c>
      <c r="C118" s="24" t="s">
        <v>10</v>
      </c>
      <c r="D118" s="32">
        <v>15</v>
      </c>
      <c r="E118" s="15"/>
      <c r="F118" s="21">
        <f>D118*E118</f>
        <v>0</v>
      </c>
    </row>
    <row r="119" spans="1:6" s="22" customFormat="1" x14ac:dyDescent="0.25">
      <c r="A119" s="23">
        <v>17</v>
      </c>
      <c r="B119" s="17" t="s">
        <v>135</v>
      </c>
      <c r="C119" s="24" t="s">
        <v>10</v>
      </c>
      <c r="D119" s="32">
        <v>15</v>
      </c>
      <c r="E119" s="15"/>
      <c r="F119" s="21">
        <f>D119*E119</f>
        <v>0</v>
      </c>
    </row>
    <row r="120" spans="1:6" s="22" customFormat="1" x14ac:dyDescent="0.25">
      <c r="A120" s="23">
        <v>18</v>
      </c>
      <c r="B120" s="17" t="s">
        <v>136</v>
      </c>
      <c r="C120" s="24" t="s">
        <v>10</v>
      </c>
      <c r="D120" s="32">
        <v>15</v>
      </c>
      <c r="E120" s="15"/>
      <c r="F120" s="21">
        <f>D120*E120</f>
        <v>0</v>
      </c>
    </row>
    <row r="121" spans="1:6" s="22" customFormat="1" x14ac:dyDescent="0.25">
      <c r="A121" s="23">
        <v>19</v>
      </c>
      <c r="B121" s="17" t="s">
        <v>137</v>
      </c>
      <c r="C121" s="24" t="s">
        <v>10</v>
      </c>
      <c r="D121" s="32">
        <v>15</v>
      </c>
      <c r="E121" s="15"/>
      <c r="F121" s="21">
        <f>D121*E121</f>
        <v>0</v>
      </c>
    </row>
    <row r="122" spans="1:6" s="22" customFormat="1" x14ac:dyDescent="0.25">
      <c r="A122" s="25"/>
      <c r="B122" s="28" t="s">
        <v>14</v>
      </c>
      <c r="C122" s="38"/>
      <c r="D122" s="39"/>
      <c r="E122" s="40"/>
      <c r="F122" s="84">
        <f>SUM(F95:F121)</f>
        <v>0</v>
      </c>
    </row>
    <row r="123" spans="1:6" s="22" customFormat="1" ht="12.75" customHeight="1" outlineLevel="1" x14ac:dyDescent="0.25">
      <c r="A123" s="88"/>
      <c r="B123" s="11" t="s">
        <v>198</v>
      </c>
      <c r="C123" s="30"/>
      <c r="D123" s="11"/>
      <c r="E123" s="11"/>
      <c r="F123" s="89"/>
    </row>
    <row r="124" spans="1:6" s="22" customFormat="1" ht="15" outlineLevel="1" x14ac:dyDescent="0.25">
      <c r="A124" s="85">
        <v>1</v>
      </c>
      <c r="B124" s="17" t="s">
        <v>138</v>
      </c>
      <c r="C124" s="9" t="s">
        <v>176</v>
      </c>
      <c r="D124" s="14">
        <v>4</v>
      </c>
      <c r="E124" s="15"/>
      <c r="F124" s="21">
        <f t="shared" ref="F124:F149" si="4">ROUND(D124*E124,2)</f>
        <v>0</v>
      </c>
    </row>
    <row r="125" spans="1:6" s="22" customFormat="1" ht="15" outlineLevel="1" x14ac:dyDescent="0.25">
      <c r="A125" s="85">
        <v>2</v>
      </c>
      <c r="B125" s="17" t="s">
        <v>139</v>
      </c>
      <c r="C125" s="9" t="s">
        <v>177</v>
      </c>
      <c r="D125" s="14">
        <v>35</v>
      </c>
      <c r="E125" s="15"/>
      <c r="F125" s="21">
        <f t="shared" si="4"/>
        <v>0</v>
      </c>
    </row>
    <row r="126" spans="1:6" s="22" customFormat="1" ht="15" outlineLevel="1" x14ac:dyDescent="0.25">
      <c r="A126" s="85">
        <v>3</v>
      </c>
      <c r="B126" s="17" t="s">
        <v>140</v>
      </c>
      <c r="C126" s="9" t="s">
        <v>177</v>
      </c>
      <c r="D126" s="14">
        <v>19</v>
      </c>
      <c r="E126" s="15"/>
      <c r="F126" s="21">
        <f t="shared" si="4"/>
        <v>0</v>
      </c>
    </row>
    <row r="127" spans="1:6" s="22" customFormat="1" ht="15" outlineLevel="1" x14ac:dyDescent="0.25">
      <c r="A127" s="85">
        <v>4</v>
      </c>
      <c r="B127" s="17" t="s">
        <v>141</v>
      </c>
      <c r="C127" s="9" t="s">
        <v>177</v>
      </c>
      <c r="D127" s="14">
        <v>19</v>
      </c>
      <c r="E127" s="15"/>
      <c r="F127" s="21">
        <f t="shared" si="4"/>
        <v>0</v>
      </c>
    </row>
    <row r="128" spans="1:6" s="22" customFormat="1" ht="15" outlineLevel="1" x14ac:dyDescent="0.25">
      <c r="A128" s="85">
        <v>5</v>
      </c>
      <c r="B128" s="17" t="s">
        <v>142</v>
      </c>
      <c r="C128" s="9" t="s">
        <v>177</v>
      </c>
      <c r="D128" s="14">
        <v>35</v>
      </c>
      <c r="E128" s="15"/>
      <c r="F128" s="21">
        <f t="shared" si="4"/>
        <v>0</v>
      </c>
    </row>
    <row r="129" spans="1:6" s="22" customFormat="1" outlineLevel="1" x14ac:dyDescent="0.25">
      <c r="A129" s="85">
        <v>6</v>
      </c>
      <c r="B129" s="17" t="s">
        <v>143</v>
      </c>
      <c r="C129" s="9" t="s">
        <v>144</v>
      </c>
      <c r="D129" s="14">
        <v>674</v>
      </c>
      <c r="E129" s="15"/>
      <c r="F129" s="21">
        <f t="shared" si="4"/>
        <v>0</v>
      </c>
    </row>
    <row r="130" spans="1:6" s="22" customFormat="1" ht="15" outlineLevel="1" x14ac:dyDescent="0.25">
      <c r="A130" s="85">
        <v>7</v>
      </c>
      <c r="B130" s="17" t="s">
        <v>145</v>
      </c>
      <c r="C130" s="9" t="s">
        <v>176</v>
      </c>
      <c r="D130" s="14">
        <v>7</v>
      </c>
      <c r="E130" s="15"/>
      <c r="F130" s="21">
        <f t="shared" si="4"/>
        <v>0</v>
      </c>
    </row>
    <row r="131" spans="1:6" s="22" customFormat="1" outlineLevel="1" x14ac:dyDescent="0.25">
      <c r="A131" s="85">
        <v>8</v>
      </c>
      <c r="B131" s="17" t="s">
        <v>146</v>
      </c>
      <c r="C131" s="9" t="s">
        <v>144</v>
      </c>
      <c r="D131" s="14">
        <v>5</v>
      </c>
      <c r="E131" s="15"/>
      <c r="F131" s="21">
        <f t="shared" si="4"/>
        <v>0</v>
      </c>
    </row>
    <row r="132" spans="1:6" s="22" customFormat="1" outlineLevel="1" x14ac:dyDescent="0.25">
      <c r="A132" s="85">
        <v>9</v>
      </c>
      <c r="B132" s="17" t="s">
        <v>147</v>
      </c>
      <c r="C132" s="9" t="s">
        <v>144</v>
      </c>
      <c r="D132" s="14">
        <v>374</v>
      </c>
      <c r="E132" s="15"/>
      <c r="F132" s="21">
        <f t="shared" si="4"/>
        <v>0</v>
      </c>
    </row>
    <row r="133" spans="1:6" s="22" customFormat="1" ht="15" outlineLevel="1" x14ac:dyDescent="0.25">
      <c r="A133" s="85">
        <v>10</v>
      </c>
      <c r="B133" s="17" t="s">
        <v>148</v>
      </c>
      <c r="C133" s="9" t="s">
        <v>176</v>
      </c>
      <c r="D133" s="14">
        <v>7</v>
      </c>
      <c r="E133" s="15"/>
      <c r="F133" s="21">
        <f t="shared" si="4"/>
        <v>0</v>
      </c>
    </row>
    <row r="134" spans="1:6" s="22" customFormat="1" ht="12.75" customHeight="1" outlineLevel="1" x14ac:dyDescent="0.25">
      <c r="A134" s="88"/>
      <c r="B134" s="11" t="s">
        <v>200</v>
      </c>
      <c r="C134" s="30"/>
      <c r="D134" s="11"/>
      <c r="E134" s="11"/>
      <c r="F134" s="89"/>
    </row>
    <row r="135" spans="1:6" s="22" customFormat="1" ht="15" outlineLevel="1" x14ac:dyDescent="0.25">
      <c r="A135" s="85" t="s">
        <v>85</v>
      </c>
      <c r="B135" s="17" t="s">
        <v>138</v>
      </c>
      <c r="C135" s="9" t="s">
        <v>176</v>
      </c>
      <c r="D135" s="14">
        <v>1</v>
      </c>
      <c r="E135" s="15"/>
      <c r="F135" s="21">
        <f t="shared" si="4"/>
        <v>0</v>
      </c>
    </row>
    <row r="136" spans="1:6" s="22" customFormat="1" ht="15" outlineLevel="1" x14ac:dyDescent="0.25">
      <c r="A136" s="85" t="s">
        <v>87</v>
      </c>
      <c r="B136" s="17" t="s">
        <v>139</v>
      </c>
      <c r="C136" s="9" t="s">
        <v>177</v>
      </c>
      <c r="D136" s="14">
        <v>30</v>
      </c>
      <c r="E136" s="15"/>
      <c r="F136" s="21">
        <f t="shared" si="4"/>
        <v>0</v>
      </c>
    </row>
    <row r="137" spans="1:6" s="22" customFormat="1" ht="15" outlineLevel="1" x14ac:dyDescent="0.25">
      <c r="A137" s="85" t="s">
        <v>89</v>
      </c>
      <c r="B137" s="17" t="s">
        <v>140</v>
      </c>
      <c r="C137" s="9" t="s">
        <v>177</v>
      </c>
      <c r="D137" s="14">
        <v>16</v>
      </c>
      <c r="E137" s="15"/>
      <c r="F137" s="21">
        <f t="shared" si="4"/>
        <v>0</v>
      </c>
    </row>
    <row r="138" spans="1:6" s="22" customFormat="1" ht="15" outlineLevel="1" x14ac:dyDescent="0.25">
      <c r="A138" s="85" t="s">
        <v>91</v>
      </c>
      <c r="B138" s="17" t="s">
        <v>149</v>
      </c>
      <c r="C138" s="9" t="s">
        <v>177</v>
      </c>
      <c r="D138" s="14">
        <v>3</v>
      </c>
      <c r="E138" s="15"/>
      <c r="F138" s="21">
        <f t="shared" si="4"/>
        <v>0</v>
      </c>
    </row>
    <row r="139" spans="1:6" s="22" customFormat="1" outlineLevel="1" x14ac:dyDescent="0.25">
      <c r="A139" s="85" t="s">
        <v>93</v>
      </c>
      <c r="B139" s="17" t="s">
        <v>150</v>
      </c>
      <c r="C139" s="9" t="s">
        <v>144</v>
      </c>
      <c r="D139" s="14">
        <v>3</v>
      </c>
      <c r="E139" s="15"/>
      <c r="F139" s="21">
        <f t="shared" si="4"/>
        <v>0</v>
      </c>
    </row>
    <row r="140" spans="1:6" s="22" customFormat="1" outlineLevel="1" x14ac:dyDescent="0.25">
      <c r="A140" s="85" t="s">
        <v>95</v>
      </c>
      <c r="B140" s="17" t="s">
        <v>151</v>
      </c>
      <c r="C140" s="9" t="s">
        <v>144</v>
      </c>
      <c r="D140" s="14">
        <v>265</v>
      </c>
      <c r="E140" s="15"/>
      <c r="F140" s="21">
        <f t="shared" si="4"/>
        <v>0</v>
      </c>
    </row>
    <row r="141" spans="1:6" s="22" customFormat="1" ht="15" outlineLevel="1" x14ac:dyDescent="0.25">
      <c r="A141" s="85" t="s">
        <v>181</v>
      </c>
      <c r="B141" s="17" t="s">
        <v>152</v>
      </c>
      <c r="C141" s="9" t="s">
        <v>176</v>
      </c>
      <c r="D141" s="14">
        <v>2</v>
      </c>
      <c r="E141" s="15"/>
      <c r="F141" s="21">
        <f t="shared" si="4"/>
        <v>0</v>
      </c>
    </row>
    <row r="142" spans="1:6" s="22" customFormat="1" ht="15" outlineLevel="1" x14ac:dyDescent="0.25">
      <c r="A142" s="85" t="s">
        <v>182</v>
      </c>
      <c r="B142" s="17" t="s">
        <v>153</v>
      </c>
      <c r="C142" s="9" t="s">
        <v>177</v>
      </c>
      <c r="D142" s="14">
        <v>20</v>
      </c>
      <c r="E142" s="15"/>
      <c r="F142" s="21">
        <f t="shared" si="4"/>
        <v>0</v>
      </c>
    </row>
    <row r="143" spans="1:6" s="22" customFormat="1" outlineLevel="1" x14ac:dyDescent="0.25">
      <c r="A143" s="85" t="s">
        <v>183</v>
      </c>
      <c r="B143" s="17" t="s">
        <v>154</v>
      </c>
      <c r="C143" s="9" t="s">
        <v>144</v>
      </c>
      <c r="D143" s="14">
        <v>320</v>
      </c>
      <c r="E143" s="15"/>
      <c r="F143" s="21">
        <f t="shared" si="4"/>
        <v>0</v>
      </c>
    </row>
    <row r="144" spans="1:6" s="22" customFormat="1" outlineLevel="1" x14ac:dyDescent="0.25">
      <c r="A144" s="85" t="s">
        <v>184</v>
      </c>
      <c r="B144" s="17" t="s">
        <v>155</v>
      </c>
      <c r="C144" s="9" t="s">
        <v>144</v>
      </c>
      <c r="D144" s="14">
        <v>187</v>
      </c>
      <c r="E144" s="15"/>
      <c r="F144" s="21">
        <f t="shared" si="4"/>
        <v>0</v>
      </c>
    </row>
    <row r="145" spans="1:6" s="22" customFormat="1" ht="15" outlineLevel="1" x14ac:dyDescent="0.25">
      <c r="A145" s="85" t="s">
        <v>185</v>
      </c>
      <c r="B145" s="17" t="s">
        <v>156</v>
      </c>
      <c r="C145" s="9" t="s">
        <v>176</v>
      </c>
      <c r="D145" s="14">
        <v>5</v>
      </c>
      <c r="E145" s="15"/>
      <c r="F145" s="21">
        <f t="shared" si="4"/>
        <v>0</v>
      </c>
    </row>
    <row r="146" spans="1:6" s="22" customFormat="1" ht="15" outlineLevel="1" x14ac:dyDescent="0.25">
      <c r="A146" s="85" t="s">
        <v>186</v>
      </c>
      <c r="B146" s="17" t="s">
        <v>157</v>
      </c>
      <c r="C146" s="9" t="s">
        <v>177</v>
      </c>
      <c r="D146" s="14">
        <v>5</v>
      </c>
      <c r="E146" s="15"/>
      <c r="F146" s="21">
        <f t="shared" si="4"/>
        <v>0</v>
      </c>
    </row>
    <row r="147" spans="1:6" s="22" customFormat="1" outlineLevel="1" x14ac:dyDescent="0.25">
      <c r="A147" s="85" t="s">
        <v>187</v>
      </c>
      <c r="B147" s="17" t="s">
        <v>158</v>
      </c>
      <c r="C147" s="9" t="s">
        <v>144</v>
      </c>
      <c r="D147" s="14">
        <v>6</v>
      </c>
      <c r="E147" s="15"/>
      <c r="F147" s="21">
        <f t="shared" si="4"/>
        <v>0</v>
      </c>
    </row>
    <row r="148" spans="1:6" s="22" customFormat="1" outlineLevel="1" x14ac:dyDescent="0.25">
      <c r="A148" s="85" t="s">
        <v>188</v>
      </c>
      <c r="B148" s="17" t="s">
        <v>159</v>
      </c>
      <c r="C148" s="9" t="s">
        <v>144</v>
      </c>
      <c r="D148" s="14">
        <v>111</v>
      </c>
      <c r="E148" s="15"/>
      <c r="F148" s="21">
        <f t="shared" si="4"/>
        <v>0</v>
      </c>
    </row>
    <row r="149" spans="1:6" s="22" customFormat="1" ht="15.75" outlineLevel="1" thickBot="1" x14ac:dyDescent="0.3">
      <c r="A149" s="86" t="s">
        <v>189</v>
      </c>
      <c r="B149" s="55" t="s">
        <v>160</v>
      </c>
      <c r="C149" s="54" t="s">
        <v>176</v>
      </c>
      <c r="D149" s="57">
        <v>1</v>
      </c>
      <c r="E149" s="58"/>
      <c r="F149" s="82">
        <f t="shared" si="4"/>
        <v>0</v>
      </c>
    </row>
    <row r="150" spans="1:6" s="22" customFormat="1" ht="14.25" thickTop="1" x14ac:dyDescent="0.25">
      <c r="A150" s="29"/>
      <c r="B150" s="49" t="s">
        <v>14</v>
      </c>
      <c r="C150" s="50"/>
      <c r="D150" s="51"/>
      <c r="E150" s="52"/>
      <c r="F150" s="90">
        <f>SUM(F124:F149)</f>
        <v>0</v>
      </c>
    </row>
    <row r="151" spans="1:6" s="22" customFormat="1" x14ac:dyDescent="0.25">
      <c r="A151" s="25" t="s">
        <v>199</v>
      </c>
      <c r="B151" s="44" t="s">
        <v>161</v>
      </c>
      <c r="C151" s="45"/>
      <c r="D151" s="36"/>
      <c r="E151" s="36"/>
      <c r="F151" s="87"/>
    </row>
    <row r="152" spans="1:6" s="22" customFormat="1" x14ac:dyDescent="0.25">
      <c r="A152" s="23"/>
      <c r="B152" s="30" t="s">
        <v>162</v>
      </c>
      <c r="C152" s="42"/>
      <c r="D152" s="15"/>
      <c r="E152" s="15"/>
      <c r="F152" s="21"/>
    </row>
    <row r="153" spans="1:6" s="22" customFormat="1" ht="15.75" x14ac:dyDescent="0.25">
      <c r="A153" s="23">
        <v>1</v>
      </c>
      <c r="B153" s="17" t="s">
        <v>163</v>
      </c>
      <c r="C153" s="42" t="s">
        <v>178</v>
      </c>
      <c r="D153" s="15">
        <v>150</v>
      </c>
      <c r="E153" s="15"/>
      <c r="F153" s="21">
        <f t="shared" ref="F153:F162" si="5">ROUND(D153*E153,2)</f>
        <v>0</v>
      </c>
    </row>
    <row r="154" spans="1:6" s="22" customFormat="1" ht="27" x14ac:dyDescent="0.25">
      <c r="A154" s="23">
        <v>2</v>
      </c>
      <c r="B154" s="17" t="s">
        <v>164</v>
      </c>
      <c r="C154" s="42" t="s">
        <v>29</v>
      </c>
      <c r="D154" s="15">
        <v>50</v>
      </c>
      <c r="E154" s="15"/>
      <c r="F154" s="21">
        <f t="shared" si="5"/>
        <v>0</v>
      </c>
    </row>
    <row r="155" spans="1:6" s="22" customFormat="1" ht="27" x14ac:dyDescent="0.25">
      <c r="A155" s="23">
        <v>3</v>
      </c>
      <c r="B155" s="17" t="s">
        <v>165</v>
      </c>
      <c r="C155" s="42" t="s">
        <v>29</v>
      </c>
      <c r="D155" s="15">
        <v>100</v>
      </c>
      <c r="E155" s="15"/>
      <c r="F155" s="21">
        <f t="shared" si="5"/>
        <v>0</v>
      </c>
    </row>
    <row r="156" spans="1:6" s="22" customFormat="1" x14ac:dyDescent="0.25">
      <c r="A156" s="23"/>
      <c r="B156" s="48" t="s">
        <v>166</v>
      </c>
      <c r="C156" s="42"/>
      <c r="D156" s="15"/>
      <c r="E156" s="15"/>
      <c r="F156" s="21">
        <f t="shared" si="5"/>
        <v>0</v>
      </c>
    </row>
    <row r="157" spans="1:6" s="22" customFormat="1" x14ac:dyDescent="0.25">
      <c r="A157" s="23">
        <v>4</v>
      </c>
      <c r="B157" s="8" t="s">
        <v>167</v>
      </c>
      <c r="C157" s="42" t="s">
        <v>44</v>
      </c>
      <c r="D157" s="15">
        <v>2</v>
      </c>
      <c r="E157" s="15"/>
      <c r="F157" s="21">
        <f t="shared" si="5"/>
        <v>0</v>
      </c>
    </row>
    <row r="158" spans="1:6" s="22" customFormat="1" ht="17.25" customHeight="1" x14ac:dyDescent="0.25">
      <c r="A158" s="23">
        <v>5</v>
      </c>
      <c r="B158" s="8" t="s">
        <v>168</v>
      </c>
      <c r="C158" s="42" t="s">
        <v>44</v>
      </c>
      <c r="D158" s="15">
        <v>6</v>
      </c>
      <c r="E158" s="15"/>
      <c r="F158" s="21">
        <f t="shared" si="5"/>
        <v>0</v>
      </c>
    </row>
    <row r="159" spans="1:6" s="22" customFormat="1" x14ac:dyDescent="0.25">
      <c r="A159" s="23">
        <v>6</v>
      </c>
      <c r="B159" s="8" t="s">
        <v>169</v>
      </c>
      <c r="C159" s="42" t="s">
        <v>44</v>
      </c>
      <c r="D159" s="15">
        <v>13</v>
      </c>
      <c r="E159" s="15"/>
      <c r="F159" s="21">
        <f t="shared" si="5"/>
        <v>0</v>
      </c>
    </row>
    <row r="160" spans="1:6" s="22" customFormat="1" x14ac:dyDescent="0.25">
      <c r="A160" s="23">
        <v>7</v>
      </c>
      <c r="B160" s="8" t="s">
        <v>170</v>
      </c>
      <c r="C160" s="42" t="s">
        <v>44</v>
      </c>
      <c r="D160" s="15">
        <v>12</v>
      </c>
      <c r="E160" s="15"/>
      <c r="F160" s="21">
        <f t="shared" si="5"/>
        <v>0</v>
      </c>
    </row>
    <row r="161" spans="1:6" s="22" customFormat="1" x14ac:dyDescent="0.25">
      <c r="A161" s="23">
        <v>8</v>
      </c>
      <c r="B161" s="8" t="s">
        <v>171</v>
      </c>
      <c r="C161" s="42" t="s">
        <v>44</v>
      </c>
      <c r="D161" s="15">
        <v>57</v>
      </c>
      <c r="E161" s="15"/>
      <c r="F161" s="21">
        <f t="shared" si="5"/>
        <v>0</v>
      </c>
    </row>
    <row r="162" spans="1:6" s="22" customFormat="1" ht="24" customHeight="1" thickBot="1" x14ac:dyDescent="0.3">
      <c r="A162" s="23">
        <v>9</v>
      </c>
      <c r="B162" s="61" t="s">
        <v>172</v>
      </c>
      <c r="C162" s="65" t="s">
        <v>173</v>
      </c>
      <c r="D162" s="58">
        <v>400</v>
      </c>
      <c r="E162" s="58"/>
      <c r="F162" s="21">
        <f t="shared" si="5"/>
        <v>0</v>
      </c>
    </row>
    <row r="163" spans="1:6" s="22" customFormat="1" ht="15" thickTop="1" thickBot="1" x14ac:dyDescent="0.3">
      <c r="A163" s="91"/>
      <c r="B163" s="67" t="s">
        <v>14</v>
      </c>
      <c r="C163" s="68" t="s">
        <v>205</v>
      </c>
      <c r="D163" s="69"/>
      <c r="E163" s="69"/>
      <c r="F163" s="92">
        <f>SUM(F153:F162)</f>
        <v>0</v>
      </c>
    </row>
    <row r="164" spans="1:6" s="22" customFormat="1" ht="14.25" thickTop="1" x14ac:dyDescent="0.25">
      <c r="A164" s="93"/>
      <c r="B164" s="49" t="s">
        <v>202</v>
      </c>
      <c r="C164" s="66" t="s">
        <v>205</v>
      </c>
      <c r="D164" s="53"/>
      <c r="E164" s="53"/>
      <c r="F164" s="80">
        <f>F163+F150+F122+F92+F59+F36+F30+F15</f>
        <v>0</v>
      </c>
    </row>
    <row r="165" spans="1:6" s="22" customFormat="1" ht="14.25" thickBot="1" x14ac:dyDescent="0.3">
      <c r="A165" s="94"/>
      <c r="B165" s="70" t="s">
        <v>203</v>
      </c>
      <c r="C165" s="71"/>
      <c r="D165" s="72"/>
      <c r="E165" s="72"/>
      <c r="F165" s="95">
        <f>F164*20%</f>
        <v>0</v>
      </c>
    </row>
    <row r="166" spans="1:6" s="22" customFormat="1" ht="15" thickTop="1" thickBot="1" x14ac:dyDescent="0.3">
      <c r="A166" s="96"/>
      <c r="B166" s="97" t="s">
        <v>204</v>
      </c>
      <c r="C166" s="98" t="s">
        <v>205</v>
      </c>
      <c r="D166" s="99"/>
      <c r="E166" s="99"/>
      <c r="F166" s="100">
        <f>F164+F165</f>
        <v>0</v>
      </c>
    </row>
    <row r="167" spans="1:6" s="22" customFormat="1" x14ac:dyDescent="0.25">
      <c r="C167" s="43"/>
      <c r="D167" s="33"/>
      <c r="E167" s="33"/>
      <c r="F167" s="33"/>
    </row>
    <row r="168" spans="1:6" s="22" customFormat="1" x14ac:dyDescent="0.25">
      <c r="A168" s="104" t="s">
        <v>206</v>
      </c>
      <c r="B168" s="104"/>
      <c r="C168" s="43"/>
      <c r="D168" s="33"/>
      <c r="E168" s="33"/>
      <c r="F168" s="33"/>
    </row>
    <row r="169" spans="1:6" s="22" customFormat="1" x14ac:dyDescent="0.25">
      <c r="A169" s="104" t="s">
        <v>207</v>
      </c>
      <c r="B169" s="104"/>
      <c r="C169" s="43"/>
      <c r="D169" s="33"/>
      <c r="E169" s="33"/>
      <c r="F169" s="33"/>
    </row>
    <row r="170" spans="1:6" s="22" customFormat="1" x14ac:dyDescent="0.25">
      <c r="C170" s="43"/>
      <c r="D170" s="33"/>
      <c r="E170" s="33"/>
      <c r="F170" s="33"/>
    </row>
    <row r="171" spans="1:6" s="22" customFormat="1" x14ac:dyDescent="0.25">
      <c r="C171" s="43"/>
      <c r="D171" s="33"/>
      <c r="E171" s="33"/>
      <c r="F171" s="33"/>
    </row>
    <row r="172" spans="1:6" s="22" customFormat="1" x14ac:dyDescent="0.25">
      <c r="C172" s="43"/>
      <c r="D172" s="33"/>
      <c r="E172" s="33"/>
      <c r="F172" s="33"/>
    </row>
    <row r="173" spans="1:6" s="22" customFormat="1" x14ac:dyDescent="0.25">
      <c r="C173" s="43"/>
      <c r="D173" s="33"/>
      <c r="E173" s="33"/>
      <c r="F173" s="33"/>
    </row>
    <row r="174" spans="1:6" s="22" customFormat="1" x14ac:dyDescent="0.25">
      <c r="C174" s="43"/>
      <c r="D174" s="33"/>
      <c r="E174" s="33"/>
      <c r="F174" s="33"/>
    </row>
    <row r="175" spans="1:6" s="22" customFormat="1" x14ac:dyDescent="0.25">
      <c r="C175" s="43"/>
      <c r="D175" s="33"/>
      <c r="E175" s="33"/>
      <c r="F175" s="33"/>
    </row>
    <row r="176" spans="1:6" hidden="1" x14ac:dyDescent="0.25"/>
  </sheetData>
  <mergeCells count="9">
    <mergeCell ref="B94:F94"/>
    <mergeCell ref="A168:B168"/>
    <mergeCell ref="A169:B169"/>
    <mergeCell ref="E2:F2"/>
    <mergeCell ref="A6:F6"/>
    <mergeCell ref="A4:F5"/>
    <mergeCell ref="A8:F8"/>
    <mergeCell ref="B16:F16"/>
    <mergeCell ref="A7:B7"/>
  </mergeCells>
  <conditionalFormatting sqref="D61 D64:D66 D68:D75 D78:D81 D83:D91">
    <cfRule type="cellIs" dxfId="6" priority="7" stopIfTrue="1" operator="equal">
      <formula>0</formula>
    </cfRule>
  </conditionalFormatting>
  <conditionalFormatting sqref="D63">
    <cfRule type="cellIs" dxfId="5" priority="6" stopIfTrue="1" operator="equal">
      <formula>0</formula>
    </cfRule>
  </conditionalFormatting>
  <conditionalFormatting sqref="D62">
    <cfRule type="cellIs" dxfId="4" priority="5" stopIfTrue="1" operator="equal">
      <formula>0</formula>
    </cfRule>
  </conditionalFormatting>
  <conditionalFormatting sqref="D67">
    <cfRule type="cellIs" dxfId="3" priority="4" stopIfTrue="1" operator="equal">
      <formula>0</formula>
    </cfRule>
  </conditionalFormatting>
  <conditionalFormatting sqref="D76">
    <cfRule type="cellIs" dxfId="2" priority="3" stopIfTrue="1" operator="equal">
      <formula>0</formula>
    </cfRule>
  </conditionalFormatting>
  <conditionalFormatting sqref="D77">
    <cfRule type="cellIs" dxfId="1" priority="2" stopIfTrue="1" operator="equal">
      <formula>0</formula>
    </cfRule>
  </conditionalFormatting>
  <conditionalFormatting sqref="D82">
    <cfRule type="cellIs" dxfId="0" priority="1" stopIfTrue="1" operator="equal">
      <formula>0</formula>
    </cfRule>
  </conditionalFormatting>
  <dataValidations disablePrompts="1" count="1">
    <dataValidation allowBlank="1" sqref="E65422:E65449 IS65422:IS65449 SO65422:SO65449 ACK65422:ACK65449 AMG65422:AMG65449 AWC65422:AWC65449 BFY65422:BFY65449 BPU65422:BPU65449 BZQ65422:BZQ65449 CJM65422:CJM65449 CTI65422:CTI65449 DDE65422:DDE65449 DNA65422:DNA65449 DWW65422:DWW65449 EGS65422:EGS65449 EQO65422:EQO65449 FAK65422:FAK65449 FKG65422:FKG65449 FUC65422:FUC65449 GDY65422:GDY65449 GNU65422:GNU65449 GXQ65422:GXQ65449 HHM65422:HHM65449 HRI65422:HRI65449 IBE65422:IBE65449 ILA65422:ILA65449 IUW65422:IUW65449 JES65422:JES65449 JOO65422:JOO65449 JYK65422:JYK65449 KIG65422:KIG65449 KSC65422:KSC65449 LBY65422:LBY65449 LLU65422:LLU65449 LVQ65422:LVQ65449 MFM65422:MFM65449 MPI65422:MPI65449 MZE65422:MZE65449 NJA65422:NJA65449 NSW65422:NSW65449 OCS65422:OCS65449 OMO65422:OMO65449 OWK65422:OWK65449 PGG65422:PGG65449 PQC65422:PQC65449 PZY65422:PZY65449 QJU65422:QJU65449 QTQ65422:QTQ65449 RDM65422:RDM65449 RNI65422:RNI65449 RXE65422:RXE65449 SHA65422:SHA65449 SQW65422:SQW65449 TAS65422:TAS65449 TKO65422:TKO65449 TUK65422:TUK65449 UEG65422:UEG65449 UOC65422:UOC65449 UXY65422:UXY65449 VHU65422:VHU65449 VRQ65422:VRQ65449 WBM65422:WBM65449 WLI65422:WLI65449 WVE65422:WVE65449 E130958:E130985 IS130958:IS130985 SO130958:SO130985 ACK130958:ACK130985 AMG130958:AMG130985 AWC130958:AWC130985 BFY130958:BFY130985 BPU130958:BPU130985 BZQ130958:BZQ130985 CJM130958:CJM130985 CTI130958:CTI130985 DDE130958:DDE130985 DNA130958:DNA130985 DWW130958:DWW130985 EGS130958:EGS130985 EQO130958:EQO130985 FAK130958:FAK130985 FKG130958:FKG130985 FUC130958:FUC130985 GDY130958:GDY130985 GNU130958:GNU130985 GXQ130958:GXQ130985 HHM130958:HHM130985 HRI130958:HRI130985 IBE130958:IBE130985 ILA130958:ILA130985 IUW130958:IUW130985 JES130958:JES130985 JOO130958:JOO130985 JYK130958:JYK130985 KIG130958:KIG130985 KSC130958:KSC130985 LBY130958:LBY130985 LLU130958:LLU130985 LVQ130958:LVQ130985 MFM130958:MFM130985 MPI130958:MPI130985 MZE130958:MZE130985 NJA130958:NJA130985 NSW130958:NSW130985 OCS130958:OCS130985 OMO130958:OMO130985 OWK130958:OWK130985 PGG130958:PGG130985 PQC130958:PQC130985 PZY130958:PZY130985 QJU130958:QJU130985 QTQ130958:QTQ130985 RDM130958:RDM130985 RNI130958:RNI130985 RXE130958:RXE130985 SHA130958:SHA130985 SQW130958:SQW130985 TAS130958:TAS130985 TKO130958:TKO130985 TUK130958:TUK130985 UEG130958:UEG130985 UOC130958:UOC130985 UXY130958:UXY130985 VHU130958:VHU130985 VRQ130958:VRQ130985 WBM130958:WBM130985 WLI130958:WLI130985 WVE130958:WVE130985 E196494:E196521 IS196494:IS196521 SO196494:SO196521 ACK196494:ACK196521 AMG196494:AMG196521 AWC196494:AWC196521 BFY196494:BFY196521 BPU196494:BPU196521 BZQ196494:BZQ196521 CJM196494:CJM196521 CTI196494:CTI196521 DDE196494:DDE196521 DNA196494:DNA196521 DWW196494:DWW196521 EGS196494:EGS196521 EQO196494:EQO196521 FAK196494:FAK196521 FKG196494:FKG196521 FUC196494:FUC196521 GDY196494:GDY196521 GNU196494:GNU196521 GXQ196494:GXQ196521 HHM196494:HHM196521 HRI196494:HRI196521 IBE196494:IBE196521 ILA196494:ILA196521 IUW196494:IUW196521 JES196494:JES196521 JOO196494:JOO196521 JYK196494:JYK196521 KIG196494:KIG196521 KSC196494:KSC196521 LBY196494:LBY196521 LLU196494:LLU196521 LVQ196494:LVQ196521 MFM196494:MFM196521 MPI196494:MPI196521 MZE196494:MZE196521 NJA196494:NJA196521 NSW196494:NSW196521 OCS196494:OCS196521 OMO196494:OMO196521 OWK196494:OWK196521 PGG196494:PGG196521 PQC196494:PQC196521 PZY196494:PZY196521 QJU196494:QJU196521 QTQ196494:QTQ196521 RDM196494:RDM196521 RNI196494:RNI196521 RXE196494:RXE196521 SHA196494:SHA196521 SQW196494:SQW196521 TAS196494:TAS196521 TKO196494:TKO196521 TUK196494:TUK196521 UEG196494:UEG196521 UOC196494:UOC196521 UXY196494:UXY196521 VHU196494:VHU196521 VRQ196494:VRQ196521 WBM196494:WBM196521 WLI196494:WLI196521 WVE196494:WVE196521 E262030:E262057 IS262030:IS262057 SO262030:SO262057 ACK262030:ACK262057 AMG262030:AMG262057 AWC262030:AWC262057 BFY262030:BFY262057 BPU262030:BPU262057 BZQ262030:BZQ262057 CJM262030:CJM262057 CTI262030:CTI262057 DDE262030:DDE262057 DNA262030:DNA262057 DWW262030:DWW262057 EGS262030:EGS262057 EQO262030:EQO262057 FAK262030:FAK262057 FKG262030:FKG262057 FUC262030:FUC262057 GDY262030:GDY262057 GNU262030:GNU262057 GXQ262030:GXQ262057 HHM262030:HHM262057 HRI262030:HRI262057 IBE262030:IBE262057 ILA262030:ILA262057 IUW262030:IUW262057 JES262030:JES262057 JOO262030:JOO262057 JYK262030:JYK262057 KIG262030:KIG262057 KSC262030:KSC262057 LBY262030:LBY262057 LLU262030:LLU262057 LVQ262030:LVQ262057 MFM262030:MFM262057 MPI262030:MPI262057 MZE262030:MZE262057 NJA262030:NJA262057 NSW262030:NSW262057 OCS262030:OCS262057 OMO262030:OMO262057 OWK262030:OWK262057 PGG262030:PGG262057 PQC262030:PQC262057 PZY262030:PZY262057 QJU262030:QJU262057 QTQ262030:QTQ262057 RDM262030:RDM262057 RNI262030:RNI262057 RXE262030:RXE262057 SHA262030:SHA262057 SQW262030:SQW262057 TAS262030:TAS262057 TKO262030:TKO262057 TUK262030:TUK262057 UEG262030:UEG262057 UOC262030:UOC262057 UXY262030:UXY262057 VHU262030:VHU262057 VRQ262030:VRQ262057 WBM262030:WBM262057 WLI262030:WLI262057 WVE262030:WVE262057 E327566:E327593 IS327566:IS327593 SO327566:SO327593 ACK327566:ACK327593 AMG327566:AMG327593 AWC327566:AWC327593 BFY327566:BFY327593 BPU327566:BPU327593 BZQ327566:BZQ327593 CJM327566:CJM327593 CTI327566:CTI327593 DDE327566:DDE327593 DNA327566:DNA327593 DWW327566:DWW327593 EGS327566:EGS327593 EQO327566:EQO327593 FAK327566:FAK327593 FKG327566:FKG327593 FUC327566:FUC327593 GDY327566:GDY327593 GNU327566:GNU327593 GXQ327566:GXQ327593 HHM327566:HHM327593 HRI327566:HRI327593 IBE327566:IBE327593 ILA327566:ILA327593 IUW327566:IUW327593 JES327566:JES327593 JOO327566:JOO327593 JYK327566:JYK327593 KIG327566:KIG327593 KSC327566:KSC327593 LBY327566:LBY327593 LLU327566:LLU327593 LVQ327566:LVQ327593 MFM327566:MFM327593 MPI327566:MPI327593 MZE327566:MZE327593 NJA327566:NJA327593 NSW327566:NSW327593 OCS327566:OCS327593 OMO327566:OMO327593 OWK327566:OWK327593 PGG327566:PGG327593 PQC327566:PQC327593 PZY327566:PZY327593 QJU327566:QJU327593 QTQ327566:QTQ327593 RDM327566:RDM327593 RNI327566:RNI327593 RXE327566:RXE327593 SHA327566:SHA327593 SQW327566:SQW327593 TAS327566:TAS327593 TKO327566:TKO327593 TUK327566:TUK327593 UEG327566:UEG327593 UOC327566:UOC327593 UXY327566:UXY327593 VHU327566:VHU327593 VRQ327566:VRQ327593 WBM327566:WBM327593 WLI327566:WLI327593 WVE327566:WVE327593 E393102:E393129 IS393102:IS393129 SO393102:SO393129 ACK393102:ACK393129 AMG393102:AMG393129 AWC393102:AWC393129 BFY393102:BFY393129 BPU393102:BPU393129 BZQ393102:BZQ393129 CJM393102:CJM393129 CTI393102:CTI393129 DDE393102:DDE393129 DNA393102:DNA393129 DWW393102:DWW393129 EGS393102:EGS393129 EQO393102:EQO393129 FAK393102:FAK393129 FKG393102:FKG393129 FUC393102:FUC393129 GDY393102:GDY393129 GNU393102:GNU393129 GXQ393102:GXQ393129 HHM393102:HHM393129 HRI393102:HRI393129 IBE393102:IBE393129 ILA393102:ILA393129 IUW393102:IUW393129 JES393102:JES393129 JOO393102:JOO393129 JYK393102:JYK393129 KIG393102:KIG393129 KSC393102:KSC393129 LBY393102:LBY393129 LLU393102:LLU393129 LVQ393102:LVQ393129 MFM393102:MFM393129 MPI393102:MPI393129 MZE393102:MZE393129 NJA393102:NJA393129 NSW393102:NSW393129 OCS393102:OCS393129 OMO393102:OMO393129 OWK393102:OWK393129 PGG393102:PGG393129 PQC393102:PQC393129 PZY393102:PZY393129 QJU393102:QJU393129 QTQ393102:QTQ393129 RDM393102:RDM393129 RNI393102:RNI393129 RXE393102:RXE393129 SHA393102:SHA393129 SQW393102:SQW393129 TAS393102:TAS393129 TKO393102:TKO393129 TUK393102:TUK393129 UEG393102:UEG393129 UOC393102:UOC393129 UXY393102:UXY393129 VHU393102:VHU393129 VRQ393102:VRQ393129 WBM393102:WBM393129 WLI393102:WLI393129 WVE393102:WVE393129 E458638:E458665 IS458638:IS458665 SO458638:SO458665 ACK458638:ACK458665 AMG458638:AMG458665 AWC458638:AWC458665 BFY458638:BFY458665 BPU458638:BPU458665 BZQ458638:BZQ458665 CJM458638:CJM458665 CTI458638:CTI458665 DDE458638:DDE458665 DNA458638:DNA458665 DWW458638:DWW458665 EGS458638:EGS458665 EQO458638:EQO458665 FAK458638:FAK458665 FKG458638:FKG458665 FUC458638:FUC458665 GDY458638:GDY458665 GNU458638:GNU458665 GXQ458638:GXQ458665 HHM458638:HHM458665 HRI458638:HRI458665 IBE458638:IBE458665 ILA458638:ILA458665 IUW458638:IUW458665 JES458638:JES458665 JOO458638:JOO458665 JYK458638:JYK458665 KIG458638:KIG458665 KSC458638:KSC458665 LBY458638:LBY458665 LLU458638:LLU458665 LVQ458638:LVQ458665 MFM458638:MFM458665 MPI458638:MPI458665 MZE458638:MZE458665 NJA458638:NJA458665 NSW458638:NSW458665 OCS458638:OCS458665 OMO458638:OMO458665 OWK458638:OWK458665 PGG458638:PGG458665 PQC458638:PQC458665 PZY458638:PZY458665 QJU458638:QJU458665 QTQ458638:QTQ458665 RDM458638:RDM458665 RNI458638:RNI458665 RXE458638:RXE458665 SHA458638:SHA458665 SQW458638:SQW458665 TAS458638:TAS458665 TKO458638:TKO458665 TUK458638:TUK458665 UEG458638:UEG458665 UOC458638:UOC458665 UXY458638:UXY458665 VHU458638:VHU458665 VRQ458638:VRQ458665 WBM458638:WBM458665 WLI458638:WLI458665 WVE458638:WVE458665 E524174:E524201 IS524174:IS524201 SO524174:SO524201 ACK524174:ACK524201 AMG524174:AMG524201 AWC524174:AWC524201 BFY524174:BFY524201 BPU524174:BPU524201 BZQ524174:BZQ524201 CJM524174:CJM524201 CTI524174:CTI524201 DDE524174:DDE524201 DNA524174:DNA524201 DWW524174:DWW524201 EGS524174:EGS524201 EQO524174:EQO524201 FAK524174:FAK524201 FKG524174:FKG524201 FUC524174:FUC524201 GDY524174:GDY524201 GNU524174:GNU524201 GXQ524174:GXQ524201 HHM524174:HHM524201 HRI524174:HRI524201 IBE524174:IBE524201 ILA524174:ILA524201 IUW524174:IUW524201 JES524174:JES524201 JOO524174:JOO524201 JYK524174:JYK524201 KIG524174:KIG524201 KSC524174:KSC524201 LBY524174:LBY524201 LLU524174:LLU524201 LVQ524174:LVQ524201 MFM524174:MFM524201 MPI524174:MPI524201 MZE524174:MZE524201 NJA524174:NJA524201 NSW524174:NSW524201 OCS524174:OCS524201 OMO524174:OMO524201 OWK524174:OWK524201 PGG524174:PGG524201 PQC524174:PQC524201 PZY524174:PZY524201 QJU524174:QJU524201 QTQ524174:QTQ524201 RDM524174:RDM524201 RNI524174:RNI524201 RXE524174:RXE524201 SHA524174:SHA524201 SQW524174:SQW524201 TAS524174:TAS524201 TKO524174:TKO524201 TUK524174:TUK524201 UEG524174:UEG524201 UOC524174:UOC524201 UXY524174:UXY524201 VHU524174:VHU524201 VRQ524174:VRQ524201 WBM524174:WBM524201 WLI524174:WLI524201 WVE524174:WVE524201 E589710:E589737 IS589710:IS589737 SO589710:SO589737 ACK589710:ACK589737 AMG589710:AMG589737 AWC589710:AWC589737 BFY589710:BFY589737 BPU589710:BPU589737 BZQ589710:BZQ589737 CJM589710:CJM589737 CTI589710:CTI589737 DDE589710:DDE589737 DNA589710:DNA589737 DWW589710:DWW589737 EGS589710:EGS589737 EQO589710:EQO589737 FAK589710:FAK589737 FKG589710:FKG589737 FUC589710:FUC589737 GDY589710:GDY589737 GNU589710:GNU589737 GXQ589710:GXQ589737 HHM589710:HHM589737 HRI589710:HRI589737 IBE589710:IBE589737 ILA589710:ILA589737 IUW589710:IUW589737 JES589710:JES589737 JOO589710:JOO589737 JYK589710:JYK589737 KIG589710:KIG589737 KSC589710:KSC589737 LBY589710:LBY589737 LLU589710:LLU589737 LVQ589710:LVQ589737 MFM589710:MFM589737 MPI589710:MPI589737 MZE589710:MZE589737 NJA589710:NJA589737 NSW589710:NSW589737 OCS589710:OCS589737 OMO589710:OMO589737 OWK589710:OWK589737 PGG589710:PGG589737 PQC589710:PQC589737 PZY589710:PZY589737 QJU589710:QJU589737 QTQ589710:QTQ589737 RDM589710:RDM589737 RNI589710:RNI589737 RXE589710:RXE589737 SHA589710:SHA589737 SQW589710:SQW589737 TAS589710:TAS589737 TKO589710:TKO589737 TUK589710:TUK589737 UEG589710:UEG589737 UOC589710:UOC589737 UXY589710:UXY589737 VHU589710:VHU589737 VRQ589710:VRQ589737 WBM589710:WBM589737 WLI589710:WLI589737 WVE589710:WVE589737 E655246:E655273 IS655246:IS655273 SO655246:SO655273 ACK655246:ACK655273 AMG655246:AMG655273 AWC655246:AWC655273 BFY655246:BFY655273 BPU655246:BPU655273 BZQ655246:BZQ655273 CJM655246:CJM655273 CTI655246:CTI655273 DDE655246:DDE655273 DNA655246:DNA655273 DWW655246:DWW655273 EGS655246:EGS655273 EQO655246:EQO655273 FAK655246:FAK655273 FKG655246:FKG655273 FUC655246:FUC655273 GDY655246:GDY655273 GNU655246:GNU655273 GXQ655246:GXQ655273 HHM655246:HHM655273 HRI655246:HRI655273 IBE655246:IBE655273 ILA655246:ILA655273 IUW655246:IUW655273 JES655246:JES655273 JOO655246:JOO655273 JYK655246:JYK655273 KIG655246:KIG655273 KSC655246:KSC655273 LBY655246:LBY655273 LLU655246:LLU655273 LVQ655246:LVQ655273 MFM655246:MFM655273 MPI655246:MPI655273 MZE655246:MZE655273 NJA655246:NJA655273 NSW655246:NSW655273 OCS655246:OCS655273 OMO655246:OMO655273 OWK655246:OWK655273 PGG655246:PGG655273 PQC655246:PQC655273 PZY655246:PZY655273 QJU655246:QJU655273 QTQ655246:QTQ655273 RDM655246:RDM655273 RNI655246:RNI655273 RXE655246:RXE655273 SHA655246:SHA655273 SQW655246:SQW655273 TAS655246:TAS655273 TKO655246:TKO655273 TUK655246:TUK655273 UEG655246:UEG655273 UOC655246:UOC655273 UXY655246:UXY655273 VHU655246:VHU655273 VRQ655246:VRQ655273 WBM655246:WBM655273 WLI655246:WLI655273 WVE655246:WVE655273 E720782:E720809 IS720782:IS720809 SO720782:SO720809 ACK720782:ACK720809 AMG720782:AMG720809 AWC720782:AWC720809 BFY720782:BFY720809 BPU720782:BPU720809 BZQ720782:BZQ720809 CJM720782:CJM720809 CTI720782:CTI720809 DDE720782:DDE720809 DNA720782:DNA720809 DWW720782:DWW720809 EGS720782:EGS720809 EQO720782:EQO720809 FAK720782:FAK720809 FKG720782:FKG720809 FUC720782:FUC720809 GDY720782:GDY720809 GNU720782:GNU720809 GXQ720782:GXQ720809 HHM720782:HHM720809 HRI720782:HRI720809 IBE720782:IBE720809 ILA720782:ILA720809 IUW720782:IUW720809 JES720782:JES720809 JOO720782:JOO720809 JYK720782:JYK720809 KIG720782:KIG720809 KSC720782:KSC720809 LBY720782:LBY720809 LLU720782:LLU720809 LVQ720782:LVQ720809 MFM720782:MFM720809 MPI720782:MPI720809 MZE720782:MZE720809 NJA720782:NJA720809 NSW720782:NSW720809 OCS720782:OCS720809 OMO720782:OMO720809 OWK720782:OWK720809 PGG720782:PGG720809 PQC720782:PQC720809 PZY720782:PZY720809 QJU720782:QJU720809 QTQ720782:QTQ720809 RDM720782:RDM720809 RNI720782:RNI720809 RXE720782:RXE720809 SHA720782:SHA720809 SQW720782:SQW720809 TAS720782:TAS720809 TKO720782:TKO720809 TUK720782:TUK720809 UEG720782:UEG720809 UOC720782:UOC720809 UXY720782:UXY720809 VHU720782:VHU720809 VRQ720782:VRQ720809 WBM720782:WBM720809 WLI720782:WLI720809 WVE720782:WVE720809 E786318:E786345 IS786318:IS786345 SO786318:SO786345 ACK786318:ACK786345 AMG786318:AMG786345 AWC786318:AWC786345 BFY786318:BFY786345 BPU786318:BPU786345 BZQ786318:BZQ786345 CJM786318:CJM786345 CTI786318:CTI786345 DDE786318:DDE786345 DNA786318:DNA786345 DWW786318:DWW786345 EGS786318:EGS786345 EQO786318:EQO786345 FAK786318:FAK786345 FKG786318:FKG786345 FUC786318:FUC786345 GDY786318:GDY786345 GNU786318:GNU786345 GXQ786318:GXQ786345 HHM786318:HHM786345 HRI786318:HRI786345 IBE786318:IBE786345 ILA786318:ILA786345 IUW786318:IUW786345 JES786318:JES786345 JOO786318:JOO786345 JYK786318:JYK786345 KIG786318:KIG786345 KSC786318:KSC786345 LBY786318:LBY786345 LLU786318:LLU786345 LVQ786318:LVQ786345 MFM786318:MFM786345 MPI786318:MPI786345 MZE786318:MZE786345 NJA786318:NJA786345 NSW786318:NSW786345 OCS786318:OCS786345 OMO786318:OMO786345 OWK786318:OWK786345 PGG786318:PGG786345 PQC786318:PQC786345 PZY786318:PZY786345 QJU786318:QJU786345 QTQ786318:QTQ786345 RDM786318:RDM786345 RNI786318:RNI786345 RXE786318:RXE786345 SHA786318:SHA786345 SQW786318:SQW786345 TAS786318:TAS786345 TKO786318:TKO786345 TUK786318:TUK786345 UEG786318:UEG786345 UOC786318:UOC786345 UXY786318:UXY786345 VHU786318:VHU786345 VRQ786318:VRQ786345 WBM786318:WBM786345 WLI786318:WLI786345 WVE786318:WVE786345 E851854:E851881 IS851854:IS851881 SO851854:SO851881 ACK851854:ACK851881 AMG851854:AMG851881 AWC851854:AWC851881 BFY851854:BFY851881 BPU851854:BPU851881 BZQ851854:BZQ851881 CJM851854:CJM851881 CTI851854:CTI851881 DDE851854:DDE851881 DNA851854:DNA851881 DWW851854:DWW851881 EGS851854:EGS851881 EQO851854:EQO851881 FAK851854:FAK851881 FKG851854:FKG851881 FUC851854:FUC851881 GDY851854:GDY851881 GNU851854:GNU851881 GXQ851854:GXQ851881 HHM851854:HHM851881 HRI851854:HRI851881 IBE851854:IBE851881 ILA851854:ILA851881 IUW851854:IUW851881 JES851854:JES851881 JOO851854:JOO851881 JYK851854:JYK851881 KIG851854:KIG851881 KSC851854:KSC851881 LBY851854:LBY851881 LLU851854:LLU851881 LVQ851854:LVQ851881 MFM851854:MFM851881 MPI851854:MPI851881 MZE851854:MZE851881 NJA851854:NJA851881 NSW851854:NSW851881 OCS851854:OCS851881 OMO851854:OMO851881 OWK851854:OWK851881 PGG851854:PGG851881 PQC851854:PQC851881 PZY851854:PZY851881 QJU851854:QJU851881 QTQ851854:QTQ851881 RDM851854:RDM851881 RNI851854:RNI851881 RXE851854:RXE851881 SHA851854:SHA851881 SQW851854:SQW851881 TAS851854:TAS851881 TKO851854:TKO851881 TUK851854:TUK851881 UEG851854:UEG851881 UOC851854:UOC851881 UXY851854:UXY851881 VHU851854:VHU851881 VRQ851854:VRQ851881 WBM851854:WBM851881 WLI851854:WLI851881 WVE851854:WVE851881 E917390:E917417 IS917390:IS917417 SO917390:SO917417 ACK917390:ACK917417 AMG917390:AMG917417 AWC917390:AWC917417 BFY917390:BFY917417 BPU917390:BPU917417 BZQ917390:BZQ917417 CJM917390:CJM917417 CTI917390:CTI917417 DDE917390:DDE917417 DNA917390:DNA917417 DWW917390:DWW917417 EGS917390:EGS917417 EQO917390:EQO917417 FAK917390:FAK917417 FKG917390:FKG917417 FUC917390:FUC917417 GDY917390:GDY917417 GNU917390:GNU917417 GXQ917390:GXQ917417 HHM917390:HHM917417 HRI917390:HRI917417 IBE917390:IBE917417 ILA917390:ILA917417 IUW917390:IUW917417 JES917390:JES917417 JOO917390:JOO917417 JYK917390:JYK917417 KIG917390:KIG917417 KSC917390:KSC917417 LBY917390:LBY917417 LLU917390:LLU917417 LVQ917390:LVQ917417 MFM917390:MFM917417 MPI917390:MPI917417 MZE917390:MZE917417 NJA917390:NJA917417 NSW917390:NSW917417 OCS917390:OCS917417 OMO917390:OMO917417 OWK917390:OWK917417 PGG917390:PGG917417 PQC917390:PQC917417 PZY917390:PZY917417 QJU917390:QJU917417 QTQ917390:QTQ917417 RDM917390:RDM917417 RNI917390:RNI917417 RXE917390:RXE917417 SHA917390:SHA917417 SQW917390:SQW917417 TAS917390:TAS917417 TKO917390:TKO917417 TUK917390:TUK917417 UEG917390:UEG917417 UOC917390:UOC917417 UXY917390:UXY917417 VHU917390:VHU917417 VRQ917390:VRQ917417 WBM917390:WBM917417 WLI917390:WLI917417 WVE917390:WVE917417 E982926:E982953 IS982926:IS982953 SO982926:SO982953 ACK982926:ACK982953 AMG982926:AMG982953 AWC982926:AWC982953 BFY982926:BFY982953 BPU982926:BPU982953 BZQ982926:BZQ982953 CJM982926:CJM982953 CTI982926:CTI982953 DDE982926:DDE982953 DNA982926:DNA982953 DWW982926:DWW982953 EGS982926:EGS982953 EQO982926:EQO982953 FAK982926:FAK982953 FKG982926:FKG982953 FUC982926:FUC982953 GDY982926:GDY982953 GNU982926:GNU982953 GXQ982926:GXQ982953 HHM982926:HHM982953 HRI982926:HRI982953 IBE982926:IBE982953 ILA982926:ILA982953 IUW982926:IUW982953 JES982926:JES982953 JOO982926:JOO982953 JYK982926:JYK982953 KIG982926:KIG982953 KSC982926:KSC982953 LBY982926:LBY982953 LLU982926:LLU982953 LVQ982926:LVQ982953 MFM982926:MFM982953 MPI982926:MPI982953 MZE982926:MZE982953 NJA982926:NJA982953 NSW982926:NSW982953 OCS982926:OCS982953 OMO982926:OMO982953 OWK982926:OWK982953 PGG982926:PGG982953 PQC982926:PQC982953 PZY982926:PZY982953 QJU982926:QJU982953 QTQ982926:QTQ982953 RDM982926:RDM982953 RNI982926:RNI982953 RXE982926:RXE982953 SHA982926:SHA982953 SQW982926:SQW982953 TAS982926:TAS982953 TKO982926:TKO982953 TUK982926:TUK982953 UEG982926:UEG982953 UOC982926:UOC982953 UXY982926:UXY982953 VHU982926:VHU982953 VRQ982926:VRQ982953 WBM982926:WBM982953 WLI982926:WLI982953 WVE982926:WVE982953 E65451 IS65451 SO65451 ACK65451 AMG65451 AWC65451 BFY65451 BPU65451 BZQ65451 CJM65451 CTI65451 DDE65451 DNA65451 DWW65451 EGS65451 EQO65451 FAK65451 FKG65451 FUC65451 GDY65451 GNU65451 GXQ65451 HHM65451 HRI65451 IBE65451 ILA65451 IUW65451 JES65451 JOO65451 JYK65451 KIG65451 KSC65451 LBY65451 LLU65451 LVQ65451 MFM65451 MPI65451 MZE65451 NJA65451 NSW65451 OCS65451 OMO65451 OWK65451 PGG65451 PQC65451 PZY65451 QJU65451 QTQ65451 RDM65451 RNI65451 RXE65451 SHA65451 SQW65451 TAS65451 TKO65451 TUK65451 UEG65451 UOC65451 UXY65451 VHU65451 VRQ65451 WBM65451 WLI65451 WVE65451 E130987 IS130987 SO130987 ACK130987 AMG130987 AWC130987 BFY130987 BPU130987 BZQ130987 CJM130987 CTI130987 DDE130987 DNA130987 DWW130987 EGS130987 EQO130987 FAK130987 FKG130987 FUC130987 GDY130987 GNU130987 GXQ130987 HHM130987 HRI130987 IBE130987 ILA130987 IUW130987 JES130987 JOO130987 JYK130987 KIG130987 KSC130987 LBY130987 LLU130987 LVQ130987 MFM130987 MPI130987 MZE130987 NJA130987 NSW130987 OCS130987 OMO130987 OWK130987 PGG130987 PQC130987 PZY130987 QJU130987 QTQ130987 RDM130987 RNI130987 RXE130987 SHA130987 SQW130987 TAS130987 TKO130987 TUK130987 UEG130987 UOC130987 UXY130987 VHU130987 VRQ130987 WBM130987 WLI130987 WVE130987 E196523 IS196523 SO196523 ACK196523 AMG196523 AWC196523 BFY196523 BPU196523 BZQ196523 CJM196523 CTI196523 DDE196523 DNA196523 DWW196523 EGS196523 EQO196523 FAK196523 FKG196523 FUC196523 GDY196523 GNU196523 GXQ196523 HHM196523 HRI196523 IBE196523 ILA196523 IUW196523 JES196523 JOO196523 JYK196523 KIG196523 KSC196523 LBY196523 LLU196523 LVQ196523 MFM196523 MPI196523 MZE196523 NJA196523 NSW196523 OCS196523 OMO196523 OWK196523 PGG196523 PQC196523 PZY196523 QJU196523 QTQ196523 RDM196523 RNI196523 RXE196523 SHA196523 SQW196523 TAS196523 TKO196523 TUK196523 UEG196523 UOC196523 UXY196523 VHU196523 VRQ196523 WBM196523 WLI196523 WVE196523 E262059 IS262059 SO262059 ACK262059 AMG262059 AWC262059 BFY262059 BPU262059 BZQ262059 CJM262059 CTI262059 DDE262059 DNA262059 DWW262059 EGS262059 EQO262059 FAK262059 FKG262059 FUC262059 GDY262059 GNU262059 GXQ262059 HHM262059 HRI262059 IBE262059 ILA262059 IUW262059 JES262059 JOO262059 JYK262059 KIG262059 KSC262059 LBY262059 LLU262059 LVQ262059 MFM262059 MPI262059 MZE262059 NJA262059 NSW262059 OCS262059 OMO262059 OWK262059 PGG262059 PQC262059 PZY262059 QJU262059 QTQ262059 RDM262059 RNI262059 RXE262059 SHA262059 SQW262059 TAS262059 TKO262059 TUK262059 UEG262059 UOC262059 UXY262059 VHU262059 VRQ262059 WBM262059 WLI262059 WVE262059 E327595 IS327595 SO327595 ACK327595 AMG327595 AWC327595 BFY327595 BPU327595 BZQ327595 CJM327595 CTI327595 DDE327595 DNA327595 DWW327595 EGS327595 EQO327595 FAK327595 FKG327595 FUC327595 GDY327595 GNU327595 GXQ327595 HHM327595 HRI327595 IBE327595 ILA327595 IUW327595 JES327595 JOO327595 JYK327595 KIG327595 KSC327595 LBY327595 LLU327595 LVQ327595 MFM327595 MPI327595 MZE327595 NJA327595 NSW327595 OCS327595 OMO327595 OWK327595 PGG327595 PQC327595 PZY327595 QJU327595 QTQ327595 RDM327595 RNI327595 RXE327595 SHA327595 SQW327595 TAS327595 TKO327595 TUK327595 UEG327595 UOC327595 UXY327595 VHU327595 VRQ327595 WBM327595 WLI327595 WVE327595 E393131 IS393131 SO393131 ACK393131 AMG393131 AWC393131 BFY393131 BPU393131 BZQ393131 CJM393131 CTI393131 DDE393131 DNA393131 DWW393131 EGS393131 EQO393131 FAK393131 FKG393131 FUC393131 GDY393131 GNU393131 GXQ393131 HHM393131 HRI393131 IBE393131 ILA393131 IUW393131 JES393131 JOO393131 JYK393131 KIG393131 KSC393131 LBY393131 LLU393131 LVQ393131 MFM393131 MPI393131 MZE393131 NJA393131 NSW393131 OCS393131 OMO393131 OWK393131 PGG393131 PQC393131 PZY393131 QJU393131 QTQ393131 RDM393131 RNI393131 RXE393131 SHA393131 SQW393131 TAS393131 TKO393131 TUK393131 UEG393131 UOC393131 UXY393131 VHU393131 VRQ393131 WBM393131 WLI393131 WVE393131 E458667 IS458667 SO458667 ACK458667 AMG458667 AWC458667 BFY458667 BPU458667 BZQ458667 CJM458667 CTI458667 DDE458667 DNA458667 DWW458667 EGS458667 EQO458667 FAK458667 FKG458667 FUC458667 GDY458667 GNU458667 GXQ458667 HHM458667 HRI458667 IBE458667 ILA458667 IUW458667 JES458667 JOO458667 JYK458667 KIG458667 KSC458667 LBY458667 LLU458667 LVQ458667 MFM458667 MPI458667 MZE458667 NJA458667 NSW458667 OCS458667 OMO458667 OWK458667 PGG458667 PQC458667 PZY458667 QJU458667 QTQ458667 RDM458667 RNI458667 RXE458667 SHA458667 SQW458667 TAS458667 TKO458667 TUK458667 UEG458667 UOC458667 UXY458667 VHU458667 VRQ458667 WBM458667 WLI458667 WVE458667 E524203 IS524203 SO524203 ACK524203 AMG524203 AWC524203 BFY524203 BPU524203 BZQ524203 CJM524203 CTI524203 DDE524203 DNA524203 DWW524203 EGS524203 EQO524203 FAK524203 FKG524203 FUC524203 GDY524203 GNU524203 GXQ524203 HHM524203 HRI524203 IBE524203 ILA524203 IUW524203 JES524203 JOO524203 JYK524203 KIG524203 KSC524203 LBY524203 LLU524203 LVQ524203 MFM524203 MPI524203 MZE524203 NJA524203 NSW524203 OCS524203 OMO524203 OWK524203 PGG524203 PQC524203 PZY524203 QJU524203 QTQ524203 RDM524203 RNI524203 RXE524203 SHA524203 SQW524203 TAS524203 TKO524203 TUK524203 UEG524203 UOC524203 UXY524203 VHU524203 VRQ524203 WBM524203 WLI524203 WVE524203 E589739 IS589739 SO589739 ACK589739 AMG589739 AWC589739 BFY589739 BPU589739 BZQ589739 CJM589739 CTI589739 DDE589739 DNA589739 DWW589739 EGS589739 EQO589739 FAK589739 FKG589739 FUC589739 GDY589739 GNU589739 GXQ589739 HHM589739 HRI589739 IBE589739 ILA589739 IUW589739 JES589739 JOO589739 JYK589739 KIG589739 KSC589739 LBY589739 LLU589739 LVQ589739 MFM589739 MPI589739 MZE589739 NJA589739 NSW589739 OCS589739 OMO589739 OWK589739 PGG589739 PQC589739 PZY589739 QJU589739 QTQ589739 RDM589739 RNI589739 RXE589739 SHA589739 SQW589739 TAS589739 TKO589739 TUK589739 UEG589739 UOC589739 UXY589739 VHU589739 VRQ589739 WBM589739 WLI589739 WVE589739 E655275 IS655275 SO655275 ACK655275 AMG655275 AWC655275 BFY655275 BPU655275 BZQ655275 CJM655275 CTI655275 DDE655275 DNA655275 DWW655275 EGS655275 EQO655275 FAK655275 FKG655275 FUC655275 GDY655275 GNU655275 GXQ655275 HHM655275 HRI655275 IBE655275 ILA655275 IUW655275 JES655275 JOO655275 JYK655275 KIG655275 KSC655275 LBY655275 LLU655275 LVQ655275 MFM655275 MPI655275 MZE655275 NJA655275 NSW655275 OCS655275 OMO655275 OWK655275 PGG655275 PQC655275 PZY655275 QJU655275 QTQ655275 RDM655275 RNI655275 RXE655275 SHA655275 SQW655275 TAS655275 TKO655275 TUK655275 UEG655275 UOC655275 UXY655275 VHU655275 VRQ655275 WBM655275 WLI655275 WVE655275 E720811 IS720811 SO720811 ACK720811 AMG720811 AWC720811 BFY720811 BPU720811 BZQ720811 CJM720811 CTI720811 DDE720811 DNA720811 DWW720811 EGS720811 EQO720811 FAK720811 FKG720811 FUC720811 GDY720811 GNU720811 GXQ720811 HHM720811 HRI720811 IBE720811 ILA720811 IUW720811 JES720811 JOO720811 JYK720811 KIG720811 KSC720811 LBY720811 LLU720811 LVQ720811 MFM720811 MPI720811 MZE720811 NJA720811 NSW720811 OCS720811 OMO720811 OWK720811 PGG720811 PQC720811 PZY720811 QJU720811 QTQ720811 RDM720811 RNI720811 RXE720811 SHA720811 SQW720811 TAS720811 TKO720811 TUK720811 UEG720811 UOC720811 UXY720811 VHU720811 VRQ720811 WBM720811 WLI720811 WVE720811 E786347 IS786347 SO786347 ACK786347 AMG786347 AWC786347 BFY786347 BPU786347 BZQ786347 CJM786347 CTI786347 DDE786347 DNA786347 DWW786347 EGS786347 EQO786347 FAK786347 FKG786347 FUC786347 GDY786347 GNU786347 GXQ786347 HHM786347 HRI786347 IBE786347 ILA786347 IUW786347 JES786347 JOO786347 JYK786347 KIG786347 KSC786347 LBY786347 LLU786347 LVQ786347 MFM786347 MPI786347 MZE786347 NJA786347 NSW786347 OCS786347 OMO786347 OWK786347 PGG786347 PQC786347 PZY786347 QJU786347 QTQ786347 RDM786347 RNI786347 RXE786347 SHA786347 SQW786347 TAS786347 TKO786347 TUK786347 UEG786347 UOC786347 UXY786347 VHU786347 VRQ786347 WBM786347 WLI786347 WVE786347 E851883 IS851883 SO851883 ACK851883 AMG851883 AWC851883 BFY851883 BPU851883 BZQ851883 CJM851883 CTI851883 DDE851883 DNA851883 DWW851883 EGS851883 EQO851883 FAK851883 FKG851883 FUC851883 GDY851883 GNU851883 GXQ851883 HHM851883 HRI851883 IBE851883 ILA851883 IUW851883 JES851883 JOO851883 JYK851883 KIG851883 KSC851883 LBY851883 LLU851883 LVQ851883 MFM851883 MPI851883 MZE851883 NJA851883 NSW851883 OCS851883 OMO851883 OWK851883 PGG851883 PQC851883 PZY851883 QJU851883 QTQ851883 RDM851883 RNI851883 RXE851883 SHA851883 SQW851883 TAS851883 TKO851883 TUK851883 UEG851883 UOC851883 UXY851883 VHU851883 VRQ851883 WBM851883 WLI851883 WVE851883 E917419 IS917419 SO917419 ACK917419 AMG917419 AWC917419 BFY917419 BPU917419 BZQ917419 CJM917419 CTI917419 DDE917419 DNA917419 DWW917419 EGS917419 EQO917419 FAK917419 FKG917419 FUC917419 GDY917419 GNU917419 GXQ917419 HHM917419 HRI917419 IBE917419 ILA917419 IUW917419 JES917419 JOO917419 JYK917419 KIG917419 KSC917419 LBY917419 LLU917419 LVQ917419 MFM917419 MPI917419 MZE917419 NJA917419 NSW917419 OCS917419 OMO917419 OWK917419 PGG917419 PQC917419 PZY917419 QJU917419 QTQ917419 RDM917419 RNI917419 RXE917419 SHA917419 SQW917419 TAS917419 TKO917419 TUK917419 UEG917419 UOC917419 UXY917419 VHU917419 VRQ917419 WBM917419 WLI917419 WVE917419 E982955 IS982955 SO982955 ACK982955 AMG982955 AWC982955 BFY982955 BPU982955 BZQ982955 CJM982955 CTI982955 DDE982955 DNA982955 DWW982955 EGS982955 EQO982955 FAK982955 FKG982955 FUC982955 GDY982955 GNU982955 GXQ982955 HHM982955 HRI982955 IBE982955 ILA982955 IUW982955 JES982955 JOO982955 JYK982955 KIG982955 KSC982955 LBY982955 LLU982955 LVQ982955 MFM982955 MPI982955 MZE982955 NJA982955 NSW982955 OCS982955 OMO982955 OWK982955 PGG982955 PQC982955 PZY982955 QJU982955 QTQ982955 RDM982955 RNI982955 RXE982955 SHA982955 SQW982955 TAS982955 TKO982955 TUK982955 UEG982955 UOC982955 UXY982955 VHU982955 VRQ982955 WBM982955 WLI982955 WVE982955 WVE123:WVE149 WLI123:WLI149 WBM123:WBM149 VRQ123:VRQ149 VHU123:VHU149 UXY123:UXY149 UOC123:UOC149 UEG123:UEG149 TUK123:TUK149 TKO123:TKO149 TAS123:TAS149 SQW123:SQW149 SHA123:SHA149 RXE123:RXE149 RNI123:RNI149 RDM123:RDM149 QTQ123:QTQ149 QJU123:QJU149 PZY123:PZY149 PQC123:PQC149 PGG123:PGG149 OWK123:OWK149 OMO123:OMO149 OCS123:OCS149 NSW123:NSW149 NJA123:NJA149 MZE123:MZE149 MPI123:MPI149 MFM123:MFM149 LVQ123:LVQ149 LLU123:LLU149 LBY123:LBY149 KSC123:KSC149 KIG123:KIG149 JYK123:JYK149 JOO123:JOO149 JES123:JES149 IUW123:IUW149 ILA123:ILA149 IBE123:IBE149 HRI123:HRI149 HHM123:HHM149 GXQ123:GXQ149 GNU123:GNU149 GDY123:GDY149 FUC123:FUC149 FKG123:FKG149 FAK123:FAK149 EQO123:EQO149 EGS123:EGS149 DWW123:DWW149 DNA123:DNA149 DDE123:DDE149 CTI123:CTI149 CJM123:CJM149 BZQ123:BZQ149 BPU123:BPU149 BFY123:BFY149 AWC123:AWC149 AMG123:AMG149 ACK123:ACK149 SO123:SO149 IS123:IS149 E123:E149"/>
  </dataValidations>
  <pageMargins left="0.9055118110236221" right="0.11811023622047245" top="0.55118110236220474" bottom="0.55118110236220474" header="0.31496062992125984" footer="0.31496062992125984"/>
  <pageSetup paperSize="9" orientation="portrait" verticalDpi="0" r:id="rId1"/>
  <headerFooter>
    <oddFooter>Стр. &amp;P от &amp;N</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Работни листове</vt:lpstr>
      </vt:variant>
      <vt:variant>
        <vt:i4>1</vt:i4>
      </vt:variant>
      <vt:variant>
        <vt:lpstr>Наименувани диапазони</vt:lpstr>
      </vt:variant>
      <vt:variant>
        <vt:i4>1</vt:i4>
      </vt:variant>
    </vt:vector>
  </HeadingPairs>
  <TitlesOfParts>
    <vt:vector size="2" baseType="lpstr">
      <vt:lpstr>КСС</vt:lpstr>
      <vt:lpstr>КСС!Област_печат</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Stoil Atanasov</dc:creator>
  <cp:lastModifiedBy>Taniya Nakova</cp:lastModifiedBy>
  <cp:lastPrinted>2018-08-08T09:24:13Z</cp:lastPrinted>
  <dcterms:created xsi:type="dcterms:W3CDTF">2018-07-27T05:42:15Z</dcterms:created>
  <dcterms:modified xsi:type="dcterms:W3CDTF">2018-08-08T09:24:23Z</dcterms:modified>
</cp:coreProperties>
</file>